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0" yWindow="150" windowWidth="22980" windowHeight="8760"/>
  </bookViews>
  <sheets>
    <sheet name="расходы" sheetId="1" r:id="rId1"/>
    <sheet name="источники" sheetId="2" r:id="rId2"/>
  </sheets>
  <definedNames>
    <definedName name="_xlnm.Print_Area" localSheetId="0">расходы!$A$1:$H$104</definedName>
  </definedNames>
  <calcPr calcId="144525"/>
</workbook>
</file>

<file path=xl/calcChain.xml><?xml version="1.0" encoding="utf-8"?>
<calcChain xmlns="http://schemas.openxmlformats.org/spreadsheetml/2006/main">
  <c r="F16" i="2" l="1"/>
  <c r="E16" i="2"/>
  <c r="E15" i="2" s="1"/>
  <c r="E14" i="2" s="1"/>
  <c r="E13" i="2" s="1"/>
  <c r="D16" i="2"/>
  <c r="D15" i="2" s="1"/>
  <c r="D14" i="2" s="1"/>
  <c r="D13" i="2" s="1"/>
  <c r="F15" i="2"/>
  <c r="F14" i="2" s="1"/>
  <c r="F13" i="2" s="1"/>
  <c r="H103" i="1"/>
  <c r="H102" i="1" s="1"/>
  <c r="H101" i="1" s="1"/>
  <c r="H100" i="1" s="1"/>
  <c r="G103" i="1"/>
  <c r="G102" i="1" s="1"/>
  <c r="G101" i="1" s="1"/>
  <c r="F103" i="1"/>
  <c r="F102" i="1" s="1"/>
  <c r="F101" i="1" s="1"/>
  <c r="F100" i="1" s="1"/>
  <c r="G100" i="1"/>
  <c r="H98" i="1"/>
  <c r="H97" i="1" s="1"/>
  <c r="G98" i="1"/>
  <c r="G97" i="1" s="1"/>
  <c r="G96" i="1" s="1"/>
  <c r="F98" i="1"/>
  <c r="F97" i="1" s="1"/>
  <c r="F96" i="1" s="1"/>
  <c r="H96" i="1"/>
  <c r="H94" i="1"/>
  <c r="H93" i="1" s="1"/>
  <c r="H92" i="1" s="1"/>
  <c r="G94" i="1"/>
  <c r="G93" i="1" s="1"/>
  <c r="G92" i="1" s="1"/>
  <c r="F94" i="1"/>
  <c r="F93" i="1"/>
  <c r="F92" i="1" s="1"/>
  <c r="H90" i="1"/>
  <c r="H89" i="1" s="1"/>
  <c r="H88" i="1" s="1"/>
  <c r="G90" i="1"/>
  <c r="F90" i="1"/>
  <c r="F89" i="1" s="1"/>
  <c r="F88" i="1" s="1"/>
  <c r="F87" i="1" s="1"/>
  <c r="G89" i="1"/>
  <c r="G88" i="1" s="1"/>
  <c r="G87" i="1" s="1"/>
  <c r="H85" i="1"/>
  <c r="H84" i="1" s="1"/>
  <c r="H83" i="1" s="1"/>
  <c r="H82" i="1" s="1"/>
  <c r="G85" i="1"/>
  <c r="F85" i="1"/>
  <c r="F84" i="1" s="1"/>
  <c r="F83" i="1" s="1"/>
  <c r="F82" i="1" s="1"/>
  <c r="F81" i="1" s="1"/>
  <c r="G84" i="1"/>
  <c r="G83" i="1" s="1"/>
  <c r="G82" i="1" s="1"/>
  <c r="H79" i="1"/>
  <c r="H78" i="1" s="1"/>
  <c r="H77" i="1" s="1"/>
  <c r="G79" i="1"/>
  <c r="G78" i="1" s="1"/>
  <c r="G77" i="1" s="1"/>
  <c r="G76" i="1" s="1"/>
  <c r="F79" i="1"/>
  <c r="F78" i="1"/>
  <c r="F77" i="1" s="1"/>
  <c r="F76" i="1" s="1"/>
  <c r="H76" i="1"/>
  <c r="H74" i="1"/>
  <c r="H73" i="1" s="1"/>
  <c r="H72" i="1" s="1"/>
  <c r="G74" i="1"/>
  <c r="G73" i="1" s="1"/>
  <c r="G72" i="1" s="1"/>
  <c r="F74" i="1"/>
  <c r="F73" i="1"/>
  <c r="F72" i="1" s="1"/>
  <c r="H70" i="1"/>
  <c r="H69" i="1" s="1"/>
  <c r="H68" i="1" s="1"/>
  <c r="H67" i="1" s="1"/>
  <c r="H66" i="1" s="1"/>
  <c r="G70" i="1"/>
  <c r="F70" i="1"/>
  <c r="F69" i="1" s="1"/>
  <c r="G69" i="1"/>
  <c r="G68" i="1"/>
  <c r="G67" i="1" s="1"/>
  <c r="G66" i="1" s="1"/>
  <c r="F68" i="1"/>
  <c r="H64" i="1"/>
  <c r="H63" i="1" s="1"/>
  <c r="H62" i="1" s="1"/>
  <c r="G64" i="1"/>
  <c r="G63" i="1" s="1"/>
  <c r="G62" i="1" s="1"/>
  <c r="G53" i="1" s="1"/>
  <c r="G52" i="1" s="1"/>
  <c r="F64" i="1"/>
  <c r="F63" i="1"/>
  <c r="F62" i="1"/>
  <c r="F53" i="1" s="1"/>
  <c r="F52" i="1" s="1"/>
  <c r="H60" i="1"/>
  <c r="G60" i="1"/>
  <c r="F60" i="1"/>
  <c r="F59" i="1" s="1"/>
  <c r="H59" i="1"/>
  <c r="H58" i="1" s="1"/>
  <c r="G59" i="1"/>
  <c r="G58" i="1"/>
  <c r="F58" i="1"/>
  <c r="H56" i="1"/>
  <c r="G56" i="1"/>
  <c r="G55" i="1" s="1"/>
  <c r="F56" i="1"/>
  <c r="F55" i="1" s="1"/>
  <c r="F54" i="1" s="1"/>
  <c r="H55" i="1"/>
  <c r="H54" i="1"/>
  <c r="H53" i="1" s="1"/>
  <c r="H52" i="1" s="1"/>
  <c r="G54" i="1"/>
  <c r="H50" i="1"/>
  <c r="G50" i="1"/>
  <c r="F50" i="1"/>
  <c r="F49" i="1" s="1"/>
  <c r="H49" i="1"/>
  <c r="G49" i="1"/>
  <c r="H46" i="1"/>
  <c r="H45" i="1" s="1"/>
  <c r="G46" i="1"/>
  <c r="G45" i="1" s="1"/>
  <c r="G44" i="1" s="1"/>
  <c r="F46" i="1"/>
  <c r="F45" i="1" s="1"/>
  <c r="F44" i="1" s="1"/>
  <c r="F43" i="1" s="1"/>
  <c r="H44" i="1"/>
  <c r="H43" i="1"/>
  <c r="G43" i="1"/>
  <c r="H36" i="1"/>
  <c r="H35" i="1" s="1"/>
  <c r="G36" i="1"/>
  <c r="G35" i="1" s="1"/>
  <c r="F36" i="1"/>
  <c r="F35" i="1"/>
  <c r="H31" i="1"/>
  <c r="G31" i="1"/>
  <c r="F31" i="1"/>
  <c r="F30" i="1" s="1"/>
  <c r="H30" i="1"/>
  <c r="H24" i="1" s="1"/>
  <c r="H23" i="1" s="1"/>
  <c r="G30" i="1"/>
  <c r="H26" i="1"/>
  <c r="H25" i="1" s="1"/>
  <c r="G26" i="1"/>
  <c r="G25" i="1" s="1"/>
  <c r="G24" i="1" s="1"/>
  <c r="F26" i="1"/>
  <c r="F25" i="1" s="1"/>
  <c r="F24" i="1" s="1"/>
  <c r="F23" i="1" s="1"/>
  <c r="G23" i="1"/>
  <c r="H19" i="1"/>
  <c r="H18" i="1" s="1"/>
  <c r="G19" i="1"/>
  <c r="G18" i="1" s="1"/>
  <c r="G17" i="1" s="1"/>
  <c r="F19" i="1"/>
  <c r="F18" i="1"/>
  <c r="F17" i="1" s="1"/>
  <c r="F16" i="1" s="1"/>
  <c r="H17" i="1"/>
  <c r="H16" i="1"/>
  <c r="G16" i="1"/>
  <c r="G15" i="1"/>
  <c r="F15" i="1" l="1"/>
  <c r="F67" i="1"/>
  <c r="F66" i="1" s="1"/>
  <c r="G14" i="1"/>
  <c r="G13" i="1" s="1"/>
  <c r="H15" i="1"/>
  <c r="H14" i="1" s="1"/>
  <c r="H13" i="1" s="1"/>
  <c r="G81" i="1"/>
  <c r="H87" i="1"/>
  <c r="H81" i="1" s="1"/>
  <c r="F14" i="1" l="1"/>
  <c r="F13" i="1" s="1"/>
  <c r="D21" i="2"/>
  <c r="D20" i="2" s="1"/>
  <c r="D19" i="2" s="1"/>
  <c r="D18" i="2" s="1"/>
  <c r="D22" i="2" s="1"/>
  <c r="F21" i="2"/>
  <c r="F20" i="2" s="1"/>
  <c r="F19" i="2" s="1"/>
  <c r="F18" i="2" s="1"/>
  <c r="F22" i="2" s="1"/>
  <c r="E21" i="2"/>
  <c r="E20" i="2" s="1"/>
  <c r="E19" i="2" s="1"/>
  <c r="E18" i="2" s="1"/>
  <c r="E22" i="2" s="1"/>
</calcChain>
</file>

<file path=xl/sharedStrings.xml><?xml version="1.0" encoding="utf-8"?>
<sst xmlns="http://schemas.openxmlformats.org/spreadsheetml/2006/main" count="461" uniqueCount="156">
  <si>
    <t>Единица измерения:</t>
  </si>
  <si>
    <t>руб.</t>
  </si>
  <si>
    <t>5</t>
  </si>
  <si>
    <t>Наименование показателя</t>
  </si>
  <si>
    <t>1</t>
  </si>
  <si>
    <t>КБК</t>
  </si>
  <si>
    <t>7</t>
  </si>
  <si>
    <t>8</t>
  </si>
  <si>
    <t>КВСР</t>
  </si>
  <si>
    <t>2</t>
  </si>
  <si>
    <t>КФСР</t>
  </si>
  <si>
    <t>3</t>
  </si>
  <si>
    <t>КЦСР</t>
  </si>
  <si>
    <t>4</t>
  </si>
  <si>
    <t>КВР</t>
  </si>
  <si>
    <t>Текущий год</t>
  </si>
  <si>
    <t>6</t>
  </si>
  <si>
    <t>2 год</t>
  </si>
  <si>
    <t>3 год</t>
  </si>
  <si>
    <t>ВСЕГО:</t>
  </si>
  <si>
    <t/>
  </si>
  <si>
    <t>887</t>
  </si>
  <si>
    <t>Муниципальное учреждение "Администрация поселка Муторай" Эвенкийского муниципального района Красноярского края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</si>
  <si>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</si>
  <si>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</si>
  <si>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</si>
  <si>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</si>
  <si>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8110000230</t>
  </si>
  <si>
    <t>Глава муниципального образования поселка Муторай в рамках непрограммных расходов поселка Муторай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</si>
  <si>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</si>
  <si>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</si>
  <si>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</si>
  <si>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</si>
  <si>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</si>
  <si>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</si>
  <si>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</si>
  <si>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</si>
  <si>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</si>
  <si>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</si>
  <si>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</si>
  <si>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</si>
  <si>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9110000210</t>
  </si>
  <si>
    <t>Руководство и управление в сфере установленных функций органов местного самоуправления в рамках непрограммных расходов Администрации поселка Муторай Красноярского края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</si>
  <si>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</si>
  <si>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</si>
  <si>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</si>
  <si>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</si>
  <si>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242</t>
  </si>
  <si>
    <t>Закупка товаров, работ и услуг в сфере информационно-коммуникационных технологий</t>
  </si>
  <si>
    <t>244</t>
  </si>
  <si>
    <t>Прочая закупка товаров, работ и услуг</t>
  </si>
  <si>
    <t>247</t>
  </si>
  <si>
    <t>Закупка энергетических ресурсов</t>
  </si>
  <si>
    <t>800</t>
  </si>
  <si>
    <t>Иные бюджетные ассигнования</t>
  </si>
  <si>
    <t>850</t>
  </si>
  <si>
    <t>Уплата налогов, сборов и иных платежей</t>
  </si>
  <si>
    <t>853</t>
  </si>
  <si>
    <t>Уплата иных платежей</t>
  </si>
  <si>
    <t>0111</t>
  </si>
  <si>
    <t>Резервные фонды</t>
  </si>
  <si>
    <t>9110010910</t>
  </si>
  <si>
    <t>Резервный фонд Администрации поселка Муторай Эвенкийского муниципального района Красноярского края в рамках непрограммных расходов исполнительных органов местного самоуправления</t>
  </si>
  <si>
    <t>870</t>
  </si>
  <si>
    <t>Резервные средства</t>
  </si>
  <si>
    <t>0113</t>
  </si>
  <si>
    <t>Другие общегосударственные вопросы</t>
  </si>
  <si>
    <t>0110034033</t>
  </si>
  <si>
    <t>0110092100</t>
  </si>
  <si>
    <t>Оценка недвижимости, признание прав в муниципальную собственность в рамках подпрограммы «Владение, пользование и распоряжение имуществом, находящимся в муниципальной собственности поселка Муторай»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</si>
  <si>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</si>
  <si>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</si>
  <si>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</si>
  <si>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</si>
  <si>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0150024700</t>
  </si>
  <si>
    <t>0150074120</t>
  </si>
  <si>
    <t>Расходы регионального бюджета на обеспечение первичных мер пожарной безопасности в границах поселка в рамках подпрограммы «Предупреждение, ликвидация последствий ЧС и обеспечение мер пожарной безопасности на территории поселка Муторай»</t>
  </si>
  <si>
    <t>01500S4120</t>
  </si>
  <si>
    <t>Софинансирование расходов регионального бюджета на обеспечение первичных мер пожарной безопасности в границах поселка в рамках подпрограммы «Предупреждение, ликвидация последствий ЧС и обеспечение мер пожарной безопасности на территории поселка Муторай»</t>
  </si>
  <si>
    <t>0400</t>
  </si>
  <si>
    <t>НАЦИОНАЛЬНАЯ ЭКОНОМИКА</t>
  </si>
  <si>
    <t>0409</t>
  </si>
  <si>
    <t>Дорожное хозяйство (дорожные фонды)</t>
  </si>
  <si>
    <t>0130060020</t>
  </si>
  <si>
    <t>Расходы муниципального образования на дорожную деятельность в отношении дорог местного значения за счет акцизов в рамках подпрограммы «Дорожная деятельность в отношении дорог местного значения поселка Муторай и обеспечение безопасности дорожного движения</t>
  </si>
  <si>
    <t>0412</t>
  </si>
  <si>
    <t>Другие вопросы в области национальной экономики</t>
  </si>
  <si>
    <t>0110034030</t>
  </si>
  <si>
    <t>Оформление земельных участков в муниципальную собственность в рамках подпрограммы «Владение, пользование и распоряжение имуществом, находящимся в муниципальной собственности поселка Муторай»</t>
  </si>
  <si>
    <t>0500</t>
  </si>
  <si>
    <t>ЖИЛИЩНО-КОММУНАЛЬНОЕ ХОЗЯЙСТВО</t>
  </si>
  <si>
    <t>0502</t>
  </si>
  <si>
    <t>Коммунальное хозяйство</t>
  </si>
  <si>
    <t>0110001520</t>
  </si>
  <si>
    <t>Приобретение муниципального имущества рамках подпрограммы «Владение, пользование и распоряжение имуществом, находящимся в муниципальной собственности поселка Муторай»</t>
  </si>
  <si>
    <t>0503</t>
  </si>
  <si>
    <t>Благоустройство</t>
  </si>
  <si>
    <t>0140006666</t>
  </si>
  <si>
    <t>Уличное освещение в рамках подпрограммы «Организация благоустройства территории, создание среды комфортной для проживания жителей поселка Муторай» муниципальной программы «Устойчивое развитие муниципального образования поселка Муторай»</t>
  </si>
  <si>
    <t>0140006667</t>
  </si>
  <si>
    <t>0140010590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</si>
  <si>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</si>
  <si>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</si>
  <si>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</si>
  <si>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</si>
  <si>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9110092111</t>
  </si>
  <si>
    <t>500</t>
  </si>
  <si>
    <t>Межбюджетные трансферты</t>
  </si>
  <si>
    <t>540</t>
  </si>
  <si>
    <t>Иные межбюджетные трансферты</t>
  </si>
  <si>
    <t>Расходы на содержание взлетно-посадочной полосы поселка в рамках подпрограммы «Владение, пользование и распоряжение имуществом, находящимся в муниципальной собственности поселка Муторай» муниципальной программы «Устойчивое развитие муниципального образова</t>
  </si>
  <si>
    <t>Расходы муниципального образования на реализацию других функций,связанных с обеспечением национальной безопасности и правоохранительной деятельности в рамках подпрограммы «Предупреждение, ликвидация последствий ЧС и обеспечение мер пожарной безопасности н</t>
  </si>
  <si>
    <t>Прочие мероприятия по благоустройству городских округов и сельских поселений в рамках подпрограммы «Организация благоустройства территории, создание среды комфортной для проживания жителей поселка Муторай» муниципальной программы«Устойчивое развитие муниц</t>
  </si>
  <si>
    <t xml:space="preserve">Мероприятия по исполнению переданных полномочий в области обращения с твердыми коммунальными отходами в рамках подпрограммы «Организация благоустройства территории, создание среды комфортной для проживания жителей поселка Муторай» муниципальной программы </t>
  </si>
  <si>
    <t>Иные межбюджетные трансферты бюджету Эвенкийского муниципального района на исполнение органами местного самоуправления Эвенкийского муниципального района отдельных бюджетных полномочий по составлению проекта бюджета поселения, исполнению бюджета поселения</t>
  </si>
  <si>
    <t>Приложение 2</t>
  </si>
  <si>
    <t>Условно утвержденные</t>
  </si>
  <si>
    <t>Единица измерения: руб.</t>
  </si>
  <si>
    <t>№ п/п</t>
  </si>
  <si>
    <t>Код</t>
  </si>
  <si>
    <t>Наименование кода источника финансирования дефицита бюджета</t>
  </si>
  <si>
    <t>2023 год</t>
  </si>
  <si>
    <t>2024 год</t>
  </si>
  <si>
    <t>889 0105 00 00 00 0000 000</t>
  </si>
  <si>
    <t>Изменение остатков средств на счетах по учету средств бюджета</t>
  </si>
  <si>
    <t>889 0105 00 00 00 0000 500</t>
  </si>
  <si>
    <t>Увеличение остатков средств бюджетов</t>
  </si>
  <si>
    <t>889 0105 02 00 00 0000 500</t>
  </si>
  <si>
    <t>Увеличение прочих остатков средств бюджетов</t>
  </si>
  <si>
    <t>889 0105 02 01 00 0000 510</t>
  </si>
  <si>
    <t>Увеличение прочих остатков денежных средств бюджетов</t>
  </si>
  <si>
    <t>889 0105 02 01 10 0000 510</t>
  </si>
  <si>
    <t>Увеличение прочих остатков денежных средств бюджетов сельских поселений</t>
  </si>
  <si>
    <t>889 0105 00 00 00 0000 600</t>
  </si>
  <si>
    <t>Уменьшение остатков  средств бюджетов</t>
  </si>
  <si>
    <t>889 0105 02 00 00 0000 600</t>
  </si>
  <si>
    <t>Уменьшение прочих остатков средств бюджетов</t>
  </si>
  <si>
    <t>889 0105 02 01 00 0000 610</t>
  </si>
  <si>
    <t>Уменьшение прочих остатков денежных средств бюджетов</t>
  </si>
  <si>
    <t>889 0105 02 01 10 0000 610</t>
  </si>
  <si>
    <t xml:space="preserve">Уменьшение прочих остатков денежных средств бюджетов сельских поселений </t>
  </si>
  <si>
    <t>В С Е Г О</t>
  </si>
  <si>
    <t>2025 год</t>
  </si>
  <si>
    <t>Сводная бюджетная роспись бюджета поселка Муторай Эвенкийского муниципального района на 2023 год и плановый период 2024-2025годов.</t>
  </si>
  <si>
    <t>Роспись источников внутреннего финансирования дефицита бюджета поселка Муторай Эвенкийского муниципального района на 2023 год и плановый период 2024-2025 годов.</t>
  </si>
  <si>
    <t>Расходы муниципального образования  на дорожную деятельность в отношении дорог местного значения за счет собственных средств в рамках подпрограммы  «Дорожная деятельность в отношении дорог местного значения поселка Муторай и обеспечение безопасности дорожного движения» муниципальной программы «Устойчивое развитие  муниципального образования поселка Муторай»</t>
  </si>
  <si>
    <t>Закупка товаров, работ и услуг для государственных (муниципальных) нужд</t>
  </si>
  <si>
    <t>04 09</t>
  </si>
  <si>
    <t>0130060120</t>
  </si>
  <si>
    <t>Приложение 1</t>
  </si>
  <si>
    <t>Постановлению Администрации</t>
  </si>
  <si>
    <t xml:space="preserve">поселка Муторай </t>
  </si>
  <si>
    <t>к Постановлению Администрации</t>
  </si>
  <si>
    <t>поселка Муторай</t>
  </si>
  <si>
    <t>декабрь</t>
  </si>
  <si>
    <t>от 13.12.2023 №50-п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</si>
</sst>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Arial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7" fillId="0" borderId="0"/>
  </cellStyleXfs>
  <cellXfs count="59">
    <xf numFmtId="0" fontId="0" fillId="0" borderId="0" xfId="0"/>
    <xf numFmtId="0" fontId="2" fillId="0" borderId="0" xfId="1" applyFont="1"/>
    <xf numFmtId="0" fontId="3" fillId="0" borderId="0" xfId="0" applyFont="1"/>
    <xf numFmtId="49" fontId="2" fillId="0" borderId="2" xfId="1" applyNumberFormat="1" applyFont="1" applyBorder="1" applyAlignment="1" applyProtection="1">
      <alignment horizontal="center" vertical="center"/>
    </xf>
    <xf numFmtId="49" fontId="2" fillId="0" borderId="2" xfId="1" applyNumberFormat="1" applyFont="1" applyBorder="1" applyAlignment="1" applyProtection="1">
      <alignment horizontal="left"/>
    </xf>
    <xf numFmtId="49" fontId="2" fillId="0" borderId="2" xfId="1" applyNumberFormat="1" applyFont="1" applyBorder="1" applyAlignment="1" applyProtection="1">
      <alignment horizontal="center"/>
    </xf>
    <xf numFmtId="4" fontId="2" fillId="0" borderId="2" xfId="1" applyNumberFormat="1" applyFont="1" applyBorder="1" applyAlignment="1" applyProtection="1">
      <alignment horizontal="right" wrapText="1"/>
    </xf>
    <xf numFmtId="49" fontId="2" fillId="0" borderId="2" xfId="1" applyNumberFormat="1" applyFont="1" applyBorder="1" applyAlignment="1" applyProtection="1">
      <alignment horizontal="left" vertical="top" wrapText="1"/>
    </xf>
    <xf numFmtId="49" fontId="2" fillId="0" borderId="2" xfId="1" applyNumberFormat="1" applyFont="1" applyBorder="1" applyAlignment="1" applyProtection="1">
      <alignment horizontal="center" vertical="top" wrapText="1"/>
    </xf>
    <xf numFmtId="4" fontId="2" fillId="0" borderId="2" xfId="1" applyNumberFormat="1" applyFont="1" applyBorder="1" applyAlignment="1" applyProtection="1">
      <alignment horizontal="right" vertical="top" wrapText="1"/>
    </xf>
    <xf numFmtId="164" fontId="2" fillId="0" borderId="2" xfId="1" applyNumberFormat="1" applyFont="1" applyBorder="1" applyAlignment="1" applyProtection="1">
      <alignment horizontal="left" vertical="top" wrapText="1"/>
    </xf>
    <xf numFmtId="0" fontId="4" fillId="0" borderId="0" xfId="0" applyFont="1"/>
    <xf numFmtId="0" fontId="3" fillId="0" borderId="2" xfId="0" applyFont="1" applyBorder="1"/>
    <xf numFmtId="4" fontId="3" fillId="0" borderId="2" xfId="0" applyNumberFormat="1" applyFont="1" applyBorder="1"/>
    <xf numFmtId="0" fontId="5" fillId="0" borderId="0" xfId="1" applyFont="1" applyBorder="1" applyAlignment="1" applyProtection="1">
      <alignment horizontal="right" vertical="top" wrapText="1"/>
    </xf>
    <xf numFmtId="0" fontId="2" fillId="0" borderId="0" xfId="1" applyFont="1" applyBorder="1" applyAlignment="1" applyProtection="1">
      <alignment horizontal="right"/>
    </xf>
    <xf numFmtId="0" fontId="2" fillId="0" borderId="0" xfId="1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/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vertical="distributed"/>
    </xf>
    <xf numFmtId="0" fontId="3" fillId="0" borderId="2" xfId="0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4" fontId="3" fillId="0" borderId="2" xfId="0" applyNumberFormat="1" applyFont="1" applyBorder="1" applyAlignment="1">
      <alignment horizontal="center"/>
    </xf>
    <xf numFmtId="0" fontId="3" fillId="0" borderId="0" xfId="0" applyFont="1" applyAlignment="1">
      <alignment vertical="distributed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0" xfId="1" applyFont="1" applyBorder="1" applyAlignment="1" applyProtection="1">
      <alignment horizontal="left"/>
    </xf>
    <xf numFmtId="0" fontId="6" fillId="0" borderId="0" xfId="2"/>
    <xf numFmtId="49" fontId="2" fillId="0" borderId="1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" fontId="2" fillId="0" borderId="0" xfId="1" applyNumberFormat="1" applyFont="1" applyBorder="1" applyAlignment="1" applyProtection="1">
      <alignment horizontal="right" wrapText="1"/>
    </xf>
    <xf numFmtId="4" fontId="2" fillId="0" borderId="0" xfId="1" applyNumberFormat="1" applyFont="1" applyBorder="1" applyAlignment="1" applyProtection="1">
      <alignment horizontal="right" vertical="top" wrapText="1"/>
    </xf>
    <xf numFmtId="4" fontId="3" fillId="0" borderId="0" xfId="0" applyNumberFormat="1" applyFont="1" applyBorder="1"/>
    <xf numFmtId="0" fontId="2" fillId="0" borderId="0" xfId="1" applyFont="1" applyBorder="1"/>
    <xf numFmtId="49" fontId="2" fillId="0" borderId="0" xfId="1" applyNumberFormat="1" applyFont="1" applyBorder="1" applyAlignment="1" applyProtection="1"/>
    <xf numFmtId="2" fontId="2" fillId="0" borderId="2" xfId="3" applyNumberFormat="1" applyFont="1" applyFill="1" applyBorder="1" applyAlignment="1">
      <alignment vertical="top" wrapText="1"/>
    </xf>
    <xf numFmtId="2" fontId="2" fillId="0" borderId="2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wrapText="1"/>
    </xf>
    <xf numFmtId="0" fontId="2" fillId="0" borderId="2" xfId="0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165" fontId="2" fillId="0" borderId="2" xfId="0" applyNumberFormat="1" applyFont="1" applyFill="1" applyBorder="1" applyAlignment="1">
      <alignment horizontal="center" vertical="top" wrapText="1"/>
    </xf>
    <xf numFmtId="49" fontId="2" fillId="0" borderId="2" xfId="3" applyNumberFormat="1" applyFont="1" applyFill="1" applyBorder="1" applyAlignment="1">
      <alignment horizontal="center" vertical="top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0" fontId="4" fillId="0" borderId="0" xfId="0" applyFont="1" applyAlignment="1">
      <alignment horizontal="right"/>
    </xf>
    <xf numFmtId="49" fontId="2" fillId="0" borderId="2" xfId="1" applyNumberFormat="1" applyFont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0" xfId="1" applyFont="1" applyBorder="1" applyAlignment="1" applyProtection="1">
      <alignment horizontal="left"/>
    </xf>
    <xf numFmtId="0" fontId="2" fillId="0" borderId="0" xfId="1" applyFont="1" applyBorder="1" applyAlignment="1" applyProtection="1">
      <alignment horizontal="right"/>
    </xf>
    <xf numFmtId="0" fontId="2" fillId="0" borderId="0" xfId="1" applyFont="1" applyAlignment="1">
      <alignment horizontal="right"/>
    </xf>
    <xf numFmtId="0" fontId="2" fillId="0" borderId="0" xfId="0" applyFont="1" applyAlignment="1">
      <alignment horizontal="center" vertical="center" wrapText="1"/>
    </xf>
  </cellXfs>
  <cellStyles count="4">
    <cellStyle name="Обычный" xfId="0" builtinId="0"/>
    <cellStyle name="Обычный 2 2" xfId="3"/>
    <cellStyle name="Обычный_Лист1" xfId="1"/>
    <cellStyle name="Обычный_Лист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5"/>
  <sheetViews>
    <sheetView tabSelected="1" zoomScale="80" zoomScaleNormal="80" workbookViewId="0">
      <selection activeCell="J6" sqref="J6"/>
    </sheetView>
  </sheetViews>
  <sheetFormatPr defaultColWidth="8.85546875" defaultRowHeight="15.75" x14ac:dyDescent="0.25"/>
  <cols>
    <col min="1" max="1" width="48.7109375" style="2" customWidth="1"/>
    <col min="2" max="2" width="7.28515625" style="2" customWidth="1"/>
    <col min="3" max="3" width="7.42578125" style="2" customWidth="1"/>
    <col min="4" max="4" width="13.7109375" style="2" customWidth="1"/>
    <col min="5" max="5" width="6.42578125" style="2" customWidth="1"/>
    <col min="6" max="9" width="12.85546875" style="2" customWidth="1"/>
    <col min="10" max="16384" width="8.85546875" style="2"/>
  </cols>
  <sheetData>
    <row r="1" spans="1:11" ht="18.75" x14ac:dyDescent="0.3">
      <c r="A1" s="11"/>
      <c r="B1" s="11"/>
      <c r="C1" s="11"/>
      <c r="D1" s="11"/>
      <c r="E1" s="11"/>
      <c r="F1" s="11"/>
      <c r="G1" s="51" t="s">
        <v>149</v>
      </c>
      <c r="H1" s="51"/>
      <c r="I1" s="31"/>
    </row>
    <row r="2" spans="1:11" ht="18.75" x14ac:dyDescent="0.3">
      <c r="A2" s="11"/>
      <c r="B2" s="11"/>
      <c r="C2" s="11"/>
      <c r="D2" s="11"/>
      <c r="E2" s="51" t="s">
        <v>150</v>
      </c>
      <c r="F2" s="51"/>
      <c r="G2" s="51"/>
      <c r="H2" s="51"/>
      <c r="I2" s="31"/>
    </row>
    <row r="3" spans="1:11" ht="18.75" x14ac:dyDescent="0.3">
      <c r="A3" s="11"/>
      <c r="B3" s="11"/>
      <c r="C3" s="51" t="s">
        <v>151</v>
      </c>
      <c r="D3" s="51"/>
      <c r="E3" s="51"/>
      <c r="F3" s="51"/>
      <c r="G3" s="51"/>
      <c r="H3" s="51"/>
      <c r="I3" s="31"/>
    </row>
    <row r="4" spans="1:11" ht="18.75" x14ac:dyDescent="0.3">
      <c r="A4" s="11"/>
      <c r="B4" s="11"/>
      <c r="C4" s="11"/>
      <c r="D4" s="11"/>
      <c r="E4" s="11"/>
      <c r="F4" s="11"/>
      <c r="G4" s="51" t="s">
        <v>155</v>
      </c>
      <c r="H4" s="51"/>
      <c r="I4" s="31"/>
    </row>
    <row r="5" spans="1:11" ht="18.75" x14ac:dyDescent="0.3">
      <c r="A5" s="11"/>
      <c r="B5" s="11"/>
      <c r="C5" s="11"/>
      <c r="D5" s="11"/>
      <c r="E5" s="11"/>
      <c r="F5" s="11"/>
      <c r="G5" s="11"/>
      <c r="H5" s="11"/>
      <c r="I5" s="11"/>
    </row>
    <row r="6" spans="1:11" ht="37.9" customHeight="1" x14ac:dyDescent="0.25">
      <c r="A6" s="53" t="s">
        <v>143</v>
      </c>
      <c r="B6" s="53"/>
      <c r="C6" s="53"/>
      <c r="D6" s="53"/>
      <c r="E6" s="53"/>
      <c r="F6" s="53"/>
      <c r="G6" s="53"/>
      <c r="H6" s="53"/>
      <c r="I6" s="32"/>
    </row>
    <row r="7" spans="1:11" ht="18.75" x14ac:dyDescent="0.3">
      <c r="A7" s="54" t="s">
        <v>154</v>
      </c>
      <c r="B7" s="54"/>
      <c r="C7" s="54"/>
      <c r="D7" s="54"/>
      <c r="E7" s="54"/>
      <c r="F7" s="54"/>
      <c r="G7" s="54"/>
      <c r="H7" s="54"/>
      <c r="I7" s="33"/>
    </row>
    <row r="9" spans="1:11" x14ac:dyDescent="0.25">
      <c r="A9" s="55" t="s">
        <v>0</v>
      </c>
      <c r="B9" s="55"/>
      <c r="C9" s="34" t="s">
        <v>1</v>
      </c>
      <c r="D9" s="1"/>
      <c r="E9" s="1"/>
      <c r="F9" s="1"/>
      <c r="G9" s="1"/>
      <c r="H9" s="1"/>
      <c r="I9" s="1"/>
      <c r="J9" s="41"/>
    </row>
    <row r="10" spans="1:11" ht="15.75" customHeight="1" x14ac:dyDescent="0.25">
      <c r="A10" s="52" t="s">
        <v>3</v>
      </c>
      <c r="B10" s="52" t="s">
        <v>5</v>
      </c>
      <c r="C10" s="52"/>
      <c r="D10" s="52"/>
      <c r="E10" s="52"/>
      <c r="F10" s="52" t="s">
        <v>15</v>
      </c>
      <c r="G10" s="52" t="s">
        <v>17</v>
      </c>
      <c r="H10" s="52" t="s">
        <v>18</v>
      </c>
      <c r="I10" s="36"/>
      <c r="J10" s="42"/>
    </row>
    <row r="11" spans="1:11" x14ac:dyDescent="0.25">
      <c r="A11" s="52"/>
      <c r="B11" s="50" t="s">
        <v>8</v>
      </c>
      <c r="C11" s="50" t="s">
        <v>10</v>
      </c>
      <c r="D11" s="50" t="s">
        <v>12</v>
      </c>
      <c r="E11" s="50" t="s">
        <v>14</v>
      </c>
      <c r="F11" s="52"/>
      <c r="G11" s="52"/>
      <c r="H11" s="52"/>
      <c r="I11" s="36"/>
      <c r="J11" s="42"/>
    </row>
    <row r="12" spans="1:11" ht="15.6" x14ac:dyDescent="0.3">
      <c r="A12" s="3" t="s">
        <v>4</v>
      </c>
      <c r="B12" s="3" t="s">
        <v>9</v>
      </c>
      <c r="C12" s="3" t="s">
        <v>11</v>
      </c>
      <c r="D12" s="3" t="s">
        <v>13</v>
      </c>
      <c r="E12" s="3" t="s">
        <v>2</v>
      </c>
      <c r="F12" s="3" t="s">
        <v>16</v>
      </c>
      <c r="G12" s="3" t="s">
        <v>6</v>
      </c>
      <c r="H12" s="3" t="s">
        <v>7</v>
      </c>
      <c r="I12" s="37"/>
      <c r="J12" s="42"/>
      <c r="K12" s="35"/>
    </row>
    <row r="13" spans="1:11" x14ac:dyDescent="0.25">
      <c r="A13" s="4" t="s">
        <v>19</v>
      </c>
      <c r="B13" s="5" t="s">
        <v>20</v>
      </c>
      <c r="C13" s="5"/>
      <c r="D13" s="5"/>
      <c r="E13" s="5"/>
      <c r="F13" s="6">
        <f>F14+F105</f>
        <v>8605796.0500000007</v>
      </c>
      <c r="G13" s="6">
        <f>G14+G105</f>
        <v>7572700</v>
      </c>
      <c r="H13" s="6">
        <f>H14+H105</f>
        <v>7578300</v>
      </c>
      <c r="I13" s="38"/>
      <c r="J13" s="41"/>
      <c r="K13" s="35"/>
    </row>
    <row r="14" spans="1:11" ht="48" customHeight="1" x14ac:dyDescent="0.25">
      <c r="A14" s="7" t="s">
        <v>22</v>
      </c>
      <c r="B14" s="8" t="s">
        <v>21</v>
      </c>
      <c r="C14" s="8"/>
      <c r="D14" s="8"/>
      <c r="E14" s="8"/>
      <c r="F14" s="9">
        <f>F15+F52+F66+F81+F100</f>
        <v>8605796.0500000007</v>
      </c>
      <c r="G14" s="9">
        <f>G15+G52+G66+G81+G100</f>
        <v>7372700</v>
      </c>
      <c r="H14" s="9">
        <f>H15+H52+H66+H81+H100</f>
        <v>7178300</v>
      </c>
      <c r="I14" s="39"/>
      <c r="J14" s="41"/>
      <c r="K14" s="35"/>
    </row>
    <row r="15" spans="1:11" ht="21.6" customHeight="1" x14ac:dyDescent="0.25">
      <c r="A15" s="7" t="s">
        <v>24</v>
      </c>
      <c r="B15" s="8" t="s">
        <v>21</v>
      </c>
      <c r="C15" s="8" t="s">
        <v>23</v>
      </c>
      <c r="D15" s="8"/>
      <c r="E15" s="8"/>
      <c r="F15" s="9">
        <f>F16+F23+F38+F43</f>
        <v>5660269.3199999994</v>
      </c>
      <c r="G15" s="9">
        <f t="shared" ref="G15:H15" si="0">G16+G23+G38+G43</f>
        <v>5475081</v>
      </c>
      <c r="H15" s="9">
        <f t="shared" si="0"/>
        <v>5475081</v>
      </c>
      <c r="I15" s="39"/>
      <c r="J15" s="1"/>
      <c r="K15" s="35"/>
    </row>
    <row r="16" spans="1:11" ht="47.45" customHeight="1" x14ac:dyDescent="0.25">
      <c r="A16" s="7" t="s">
        <v>26</v>
      </c>
      <c r="B16" s="8" t="s">
        <v>21</v>
      </c>
      <c r="C16" s="8" t="s">
        <v>25</v>
      </c>
      <c r="D16" s="8"/>
      <c r="E16" s="8"/>
      <c r="F16" s="9">
        <f>F17</f>
        <v>1765281.0099999998</v>
      </c>
      <c r="G16" s="9">
        <f t="shared" ref="G16:H18" si="1">G17</f>
        <v>1781829</v>
      </c>
      <c r="H16" s="9">
        <f t="shared" si="1"/>
        <v>1781829</v>
      </c>
      <c r="I16" s="39"/>
      <c r="J16" s="1"/>
      <c r="K16" s="35"/>
    </row>
    <row r="17" spans="1:11" ht="46.15" customHeight="1" x14ac:dyDescent="0.25">
      <c r="A17" s="7" t="s">
        <v>28</v>
      </c>
      <c r="B17" s="8" t="s">
        <v>21</v>
      </c>
      <c r="C17" s="8" t="s">
        <v>25</v>
      </c>
      <c r="D17" s="8" t="s">
        <v>27</v>
      </c>
      <c r="E17" s="8"/>
      <c r="F17" s="9">
        <f>F18</f>
        <v>1765281.0099999998</v>
      </c>
      <c r="G17" s="9">
        <f t="shared" si="1"/>
        <v>1781829</v>
      </c>
      <c r="H17" s="9">
        <f t="shared" si="1"/>
        <v>1781829</v>
      </c>
      <c r="I17" s="39"/>
      <c r="J17" s="1"/>
      <c r="K17" s="35"/>
    </row>
    <row r="18" spans="1:11" ht="79.150000000000006" customHeight="1" x14ac:dyDescent="0.25">
      <c r="A18" s="7" t="s">
        <v>30</v>
      </c>
      <c r="B18" s="8" t="s">
        <v>21</v>
      </c>
      <c r="C18" s="8" t="s">
        <v>25</v>
      </c>
      <c r="D18" s="8" t="s">
        <v>27</v>
      </c>
      <c r="E18" s="8" t="s">
        <v>29</v>
      </c>
      <c r="F18" s="9">
        <f>F19</f>
        <v>1765281.0099999998</v>
      </c>
      <c r="G18" s="9">
        <f t="shared" si="1"/>
        <v>1781829</v>
      </c>
      <c r="H18" s="9">
        <f t="shared" si="1"/>
        <v>1781829</v>
      </c>
      <c r="I18" s="39"/>
      <c r="J18" s="1"/>
      <c r="K18" s="35"/>
    </row>
    <row r="19" spans="1:11" ht="32.450000000000003" customHeight="1" x14ac:dyDescent="0.25">
      <c r="A19" s="7" t="s">
        <v>32</v>
      </c>
      <c r="B19" s="8" t="s">
        <v>21</v>
      </c>
      <c r="C19" s="8" t="s">
        <v>25</v>
      </c>
      <c r="D19" s="8" t="s">
        <v>27</v>
      </c>
      <c r="E19" s="8" t="s">
        <v>31</v>
      </c>
      <c r="F19" s="9">
        <f>SUM(F20:F22)</f>
        <v>1765281.0099999998</v>
      </c>
      <c r="G19" s="9">
        <f t="shared" ref="G19:H19" si="2">SUM(G20:G22)</f>
        <v>1781829</v>
      </c>
      <c r="H19" s="9">
        <f t="shared" si="2"/>
        <v>1781829</v>
      </c>
      <c r="I19" s="39"/>
      <c r="J19" s="1"/>
      <c r="K19" s="35"/>
    </row>
    <row r="20" spans="1:11" ht="31.9" customHeight="1" x14ac:dyDescent="0.25">
      <c r="A20" s="7" t="s">
        <v>34</v>
      </c>
      <c r="B20" s="8" t="s">
        <v>21</v>
      </c>
      <c r="C20" s="8" t="s">
        <v>25</v>
      </c>
      <c r="D20" s="8" t="s">
        <v>27</v>
      </c>
      <c r="E20" s="8" t="s">
        <v>33</v>
      </c>
      <c r="F20" s="9">
        <v>1355822.4</v>
      </c>
      <c r="G20" s="9">
        <v>1314423</v>
      </c>
      <c r="H20" s="9">
        <v>1314423</v>
      </c>
      <c r="I20" s="39"/>
      <c r="J20" s="1"/>
      <c r="K20" s="35"/>
    </row>
    <row r="21" spans="1:11" ht="46.5" customHeight="1" x14ac:dyDescent="0.25">
      <c r="A21" s="7" t="s">
        <v>36</v>
      </c>
      <c r="B21" s="8" t="s">
        <v>21</v>
      </c>
      <c r="C21" s="8" t="s">
        <v>25</v>
      </c>
      <c r="D21" s="8" t="s">
        <v>27</v>
      </c>
      <c r="E21" s="8" t="s">
        <v>35</v>
      </c>
      <c r="F21" s="9">
        <v>0</v>
      </c>
      <c r="G21" s="9">
        <v>70450</v>
      </c>
      <c r="H21" s="9">
        <v>70450</v>
      </c>
      <c r="I21" s="39"/>
      <c r="J21" s="1"/>
      <c r="K21" s="35"/>
    </row>
    <row r="22" spans="1:11" ht="63" x14ac:dyDescent="0.25">
      <c r="A22" s="7" t="s">
        <v>38</v>
      </c>
      <c r="B22" s="8" t="s">
        <v>21</v>
      </c>
      <c r="C22" s="8" t="s">
        <v>25</v>
      </c>
      <c r="D22" s="8" t="s">
        <v>27</v>
      </c>
      <c r="E22" s="8" t="s">
        <v>37</v>
      </c>
      <c r="F22" s="9">
        <v>409458.61</v>
      </c>
      <c r="G22" s="9">
        <v>396956</v>
      </c>
      <c r="H22" s="9">
        <v>396956</v>
      </c>
      <c r="I22" s="39"/>
      <c r="J22" s="1"/>
      <c r="K22" s="35"/>
    </row>
    <row r="23" spans="1:11" ht="78.75" x14ac:dyDescent="0.25">
      <c r="A23" s="7" t="s">
        <v>40</v>
      </c>
      <c r="B23" s="8" t="s">
        <v>21</v>
      </c>
      <c r="C23" s="8" t="s">
        <v>39</v>
      </c>
      <c r="D23" s="8"/>
      <c r="E23" s="8"/>
      <c r="F23" s="9">
        <f>F24</f>
        <v>3362988.3099999996</v>
      </c>
      <c r="G23" s="9">
        <f t="shared" ref="G23:H23" si="3">G24</f>
        <v>3161252</v>
      </c>
      <c r="H23" s="9">
        <f t="shared" si="3"/>
        <v>3161252</v>
      </c>
      <c r="I23" s="39"/>
      <c r="J23" s="1"/>
      <c r="K23" s="35"/>
    </row>
    <row r="24" spans="1:11" ht="66.599999999999994" customHeight="1" x14ac:dyDescent="0.25">
      <c r="A24" s="7" t="s">
        <v>42</v>
      </c>
      <c r="B24" s="8" t="s">
        <v>21</v>
      </c>
      <c r="C24" s="8" t="s">
        <v>39</v>
      </c>
      <c r="D24" s="8" t="s">
        <v>41</v>
      </c>
      <c r="E24" s="8"/>
      <c r="F24" s="9">
        <f>F25+F30+F35</f>
        <v>3362988.3099999996</v>
      </c>
      <c r="G24" s="9">
        <f t="shared" ref="G24:H24" si="4">G25+G30+G35</f>
        <v>3161252</v>
      </c>
      <c r="H24" s="9">
        <f t="shared" si="4"/>
        <v>3161252</v>
      </c>
      <c r="I24" s="39"/>
      <c r="J24" s="1"/>
      <c r="K24" s="35"/>
    </row>
    <row r="25" spans="1:11" ht="79.150000000000006" customHeight="1" x14ac:dyDescent="0.25">
      <c r="A25" s="7" t="s">
        <v>30</v>
      </c>
      <c r="B25" s="8" t="s">
        <v>21</v>
      </c>
      <c r="C25" s="8" t="s">
        <v>39</v>
      </c>
      <c r="D25" s="8" t="s">
        <v>41</v>
      </c>
      <c r="E25" s="8" t="s">
        <v>29</v>
      </c>
      <c r="F25" s="9">
        <f>F26</f>
        <v>1563636.3099999998</v>
      </c>
      <c r="G25" s="9">
        <f t="shared" ref="G25:H25" si="5">G26</f>
        <v>1743965</v>
      </c>
      <c r="H25" s="9">
        <f t="shared" si="5"/>
        <v>1743965</v>
      </c>
      <c r="I25" s="39"/>
      <c r="J25" s="1"/>
      <c r="K25" s="35"/>
    </row>
    <row r="26" spans="1:11" ht="33" customHeight="1" x14ac:dyDescent="0.25">
      <c r="A26" s="7" t="s">
        <v>32</v>
      </c>
      <c r="B26" s="8" t="s">
        <v>21</v>
      </c>
      <c r="C26" s="8" t="s">
        <v>39</v>
      </c>
      <c r="D26" s="8" t="s">
        <v>41</v>
      </c>
      <c r="E26" s="8" t="s">
        <v>31</v>
      </c>
      <c r="F26" s="9">
        <f>SUM(F27:F29)</f>
        <v>1563636.3099999998</v>
      </c>
      <c r="G26" s="9">
        <f t="shared" ref="G26:H26" si="6">SUM(G27:G29)</f>
        <v>1743965</v>
      </c>
      <c r="H26" s="9">
        <f t="shared" si="6"/>
        <v>1743965</v>
      </c>
      <c r="I26" s="39"/>
      <c r="J26" s="1"/>
      <c r="K26" s="35"/>
    </row>
    <row r="27" spans="1:11" ht="32.450000000000003" customHeight="1" x14ac:dyDescent="0.25">
      <c r="A27" s="7" t="s">
        <v>34</v>
      </c>
      <c r="B27" s="8" t="s">
        <v>21</v>
      </c>
      <c r="C27" s="8" t="s">
        <v>39</v>
      </c>
      <c r="D27" s="8" t="s">
        <v>41</v>
      </c>
      <c r="E27" s="8" t="s">
        <v>33</v>
      </c>
      <c r="F27" s="9">
        <v>1071672.3999999999</v>
      </c>
      <c r="G27" s="9">
        <v>1033587</v>
      </c>
      <c r="H27" s="9">
        <v>1033587</v>
      </c>
      <c r="I27" s="39"/>
      <c r="J27" s="1"/>
      <c r="K27" s="35"/>
    </row>
    <row r="28" spans="1:11" ht="48" customHeight="1" x14ac:dyDescent="0.25">
      <c r="A28" s="7" t="s">
        <v>36</v>
      </c>
      <c r="B28" s="8" t="s">
        <v>21</v>
      </c>
      <c r="C28" s="8" t="s">
        <v>39</v>
      </c>
      <c r="D28" s="8" t="s">
        <v>41</v>
      </c>
      <c r="E28" s="8" t="s">
        <v>35</v>
      </c>
      <c r="F28" s="9">
        <v>168320</v>
      </c>
      <c r="G28" s="9">
        <v>398235</v>
      </c>
      <c r="H28" s="9">
        <v>398235</v>
      </c>
      <c r="I28" s="39"/>
      <c r="J28" s="1"/>
      <c r="K28" s="35"/>
    </row>
    <row r="29" spans="1:11" ht="62.45" customHeight="1" x14ac:dyDescent="0.25">
      <c r="A29" s="7" t="s">
        <v>38</v>
      </c>
      <c r="B29" s="8" t="s">
        <v>21</v>
      </c>
      <c r="C29" s="8" t="s">
        <v>39</v>
      </c>
      <c r="D29" s="8" t="s">
        <v>41</v>
      </c>
      <c r="E29" s="8" t="s">
        <v>37</v>
      </c>
      <c r="F29" s="9">
        <v>323643.90999999997</v>
      </c>
      <c r="G29" s="9">
        <v>312143</v>
      </c>
      <c r="H29" s="9">
        <v>312143</v>
      </c>
      <c r="I29" s="39"/>
      <c r="J29" s="1"/>
      <c r="K29" s="35"/>
    </row>
    <row r="30" spans="1:11" ht="47.25" x14ac:dyDescent="0.25">
      <c r="A30" s="7" t="s">
        <v>44</v>
      </c>
      <c r="B30" s="8" t="s">
        <v>21</v>
      </c>
      <c r="C30" s="8" t="s">
        <v>39</v>
      </c>
      <c r="D30" s="8" t="s">
        <v>41</v>
      </c>
      <c r="E30" s="8" t="s">
        <v>43</v>
      </c>
      <c r="F30" s="9">
        <f>F31</f>
        <v>1649252</v>
      </c>
      <c r="G30" s="9">
        <f t="shared" ref="G30:H30" si="7">G31</f>
        <v>1417187</v>
      </c>
      <c r="H30" s="9">
        <f t="shared" si="7"/>
        <v>1417187</v>
      </c>
      <c r="I30" s="39"/>
      <c r="J30" s="1"/>
      <c r="K30" s="35"/>
    </row>
    <row r="31" spans="1:11" ht="47.25" x14ac:dyDescent="0.25">
      <c r="A31" s="7" t="s">
        <v>46</v>
      </c>
      <c r="B31" s="8" t="s">
        <v>21</v>
      </c>
      <c r="C31" s="8" t="s">
        <v>39</v>
      </c>
      <c r="D31" s="8" t="s">
        <v>41</v>
      </c>
      <c r="E31" s="8" t="s">
        <v>45</v>
      </c>
      <c r="F31" s="9">
        <f>SUM(F32:F34)</f>
        <v>1649252</v>
      </c>
      <c r="G31" s="9">
        <f t="shared" ref="G31:H31" si="8">SUM(G32:G34)</f>
        <v>1417187</v>
      </c>
      <c r="H31" s="9">
        <f t="shared" si="8"/>
        <v>1417187</v>
      </c>
      <c r="I31" s="39"/>
      <c r="J31" s="1"/>
      <c r="K31" s="35"/>
    </row>
    <row r="32" spans="1:11" ht="47.25" customHeight="1" x14ac:dyDescent="0.25">
      <c r="A32" s="7" t="s">
        <v>48</v>
      </c>
      <c r="B32" s="8" t="s">
        <v>21</v>
      </c>
      <c r="C32" s="8" t="s">
        <v>39</v>
      </c>
      <c r="D32" s="8" t="s">
        <v>41</v>
      </c>
      <c r="E32" s="8" t="s">
        <v>47</v>
      </c>
      <c r="F32" s="9">
        <v>712026.6</v>
      </c>
      <c r="G32" s="9">
        <v>498059</v>
      </c>
      <c r="H32" s="9">
        <v>498059</v>
      </c>
      <c r="I32" s="39"/>
      <c r="J32" s="1"/>
      <c r="K32" s="35"/>
    </row>
    <row r="33" spans="1:11" ht="20.45" customHeight="1" x14ac:dyDescent="0.25">
      <c r="A33" s="7" t="s">
        <v>50</v>
      </c>
      <c r="B33" s="8" t="s">
        <v>21</v>
      </c>
      <c r="C33" s="8" t="s">
        <v>39</v>
      </c>
      <c r="D33" s="8" t="s">
        <v>41</v>
      </c>
      <c r="E33" s="8" t="s">
        <v>49</v>
      </c>
      <c r="F33" s="9">
        <v>421114.4</v>
      </c>
      <c r="G33" s="9">
        <v>403017</v>
      </c>
      <c r="H33" s="9">
        <v>403017</v>
      </c>
      <c r="I33" s="39"/>
      <c r="J33" s="1"/>
      <c r="K33" s="35"/>
    </row>
    <row r="34" spans="1:11" ht="18.600000000000001" customHeight="1" x14ac:dyDescent="0.25">
      <c r="A34" s="7" t="s">
        <v>52</v>
      </c>
      <c r="B34" s="8" t="s">
        <v>21</v>
      </c>
      <c r="C34" s="8" t="s">
        <v>39</v>
      </c>
      <c r="D34" s="8" t="s">
        <v>41</v>
      </c>
      <c r="E34" s="8" t="s">
        <v>51</v>
      </c>
      <c r="F34" s="9">
        <v>516111</v>
      </c>
      <c r="G34" s="9">
        <v>516111</v>
      </c>
      <c r="H34" s="9">
        <v>516111</v>
      </c>
      <c r="I34" s="39"/>
      <c r="J34" s="1"/>
      <c r="K34" s="35"/>
    </row>
    <row r="35" spans="1:11" ht="18.600000000000001" customHeight="1" x14ac:dyDescent="0.25">
      <c r="A35" s="7" t="s">
        <v>54</v>
      </c>
      <c r="B35" s="8" t="s">
        <v>21</v>
      </c>
      <c r="C35" s="8" t="s">
        <v>39</v>
      </c>
      <c r="D35" s="8" t="s">
        <v>41</v>
      </c>
      <c r="E35" s="8" t="s">
        <v>53</v>
      </c>
      <c r="F35" s="9">
        <f>F36</f>
        <v>150100</v>
      </c>
      <c r="G35" s="9">
        <f t="shared" ref="G35:H36" si="9">G36</f>
        <v>100</v>
      </c>
      <c r="H35" s="9">
        <f t="shared" si="9"/>
        <v>100</v>
      </c>
      <c r="I35" s="39"/>
      <c r="J35" s="1"/>
      <c r="K35" s="35"/>
    </row>
    <row r="36" spans="1:11" ht="18" customHeight="1" x14ac:dyDescent="0.25">
      <c r="A36" s="7" t="s">
        <v>56</v>
      </c>
      <c r="B36" s="8" t="s">
        <v>21</v>
      </c>
      <c r="C36" s="8" t="s">
        <v>39</v>
      </c>
      <c r="D36" s="8" t="s">
        <v>41</v>
      </c>
      <c r="E36" s="8" t="s">
        <v>55</v>
      </c>
      <c r="F36" s="9">
        <f>F37</f>
        <v>150100</v>
      </c>
      <c r="G36" s="9">
        <f t="shared" si="9"/>
        <v>100</v>
      </c>
      <c r="H36" s="9">
        <f t="shared" si="9"/>
        <v>100</v>
      </c>
      <c r="I36" s="39"/>
      <c r="J36" s="1"/>
      <c r="K36" s="35"/>
    </row>
    <row r="37" spans="1:11" ht="18" customHeight="1" x14ac:dyDescent="0.25">
      <c r="A37" s="7" t="s">
        <v>58</v>
      </c>
      <c r="B37" s="8" t="s">
        <v>21</v>
      </c>
      <c r="C37" s="8" t="s">
        <v>39</v>
      </c>
      <c r="D37" s="8" t="s">
        <v>41</v>
      </c>
      <c r="E37" s="8" t="s">
        <v>57</v>
      </c>
      <c r="F37" s="9">
        <v>150100</v>
      </c>
      <c r="G37" s="9">
        <v>100</v>
      </c>
      <c r="H37" s="9">
        <v>100</v>
      </c>
      <c r="I37" s="39"/>
      <c r="J37" s="1"/>
      <c r="K37" s="35"/>
    </row>
    <row r="38" spans="1:11" x14ac:dyDescent="0.25">
      <c r="A38" s="7" t="s">
        <v>60</v>
      </c>
      <c r="B38" s="8" t="s">
        <v>21</v>
      </c>
      <c r="C38" s="8" t="s">
        <v>59</v>
      </c>
      <c r="D38" s="8"/>
      <c r="E38" s="8"/>
      <c r="F38" s="9">
        <v>80000</v>
      </c>
      <c r="G38" s="9">
        <v>80000</v>
      </c>
      <c r="H38" s="9">
        <v>80000</v>
      </c>
      <c r="I38" s="39"/>
      <c r="J38" s="1"/>
      <c r="K38" s="35"/>
    </row>
    <row r="39" spans="1:11" ht="81" customHeight="1" x14ac:dyDescent="0.25">
      <c r="A39" s="7" t="s">
        <v>62</v>
      </c>
      <c r="B39" s="8" t="s">
        <v>21</v>
      </c>
      <c r="C39" s="8" t="s">
        <v>59</v>
      </c>
      <c r="D39" s="8" t="s">
        <v>61</v>
      </c>
      <c r="E39" s="8"/>
      <c r="F39" s="9">
        <v>80000</v>
      </c>
      <c r="G39" s="9">
        <v>80000</v>
      </c>
      <c r="H39" s="9">
        <v>80000</v>
      </c>
      <c r="I39" s="39"/>
      <c r="J39" s="1"/>
      <c r="K39" s="35"/>
    </row>
    <row r="40" spans="1:11" ht="19.149999999999999" customHeight="1" x14ac:dyDescent="0.25">
      <c r="A40" s="7" t="s">
        <v>54</v>
      </c>
      <c r="B40" s="8" t="s">
        <v>21</v>
      </c>
      <c r="C40" s="8" t="s">
        <v>59</v>
      </c>
      <c r="D40" s="8" t="s">
        <v>61</v>
      </c>
      <c r="E40" s="8" t="s">
        <v>53</v>
      </c>
      <c r="F40" s="9">
        <v>80000</v>
      </c>
      <c r="G40" s="9">
        <v>80000</v>
      </c>
      <c r="H40" s="9">
        <v>80000</v>
      </c>
      <c r="I40" s="39"/>
      <c r="J40" s="1"/>
      <c r="K40" s="35"/>
    </row>
    <row r="41" spans="1:11" x14ac:dyDescent="0.25">
      <c r="A41" s="7" t="s">
        <v>64</v>
      </c>
      <c r="B41" s="8" t="s">
        <v>21</v>
      </c>
      <c r="C41" s="8" t="s">
        <v>59</v>
      </c>
      <c r="D41" s="8" t="s">
        <v>61</v>
      </c>
      <c r="E41" s="8" t="s">
        <v>63</v>
      </c>
      <c r="F41" s="9">
        <v>80000</v>
      </c>
      <c r="G41" s="9">
        <v>80000</v>
      </c>
      <c r="H41" s="9">
        <v>80000</v>
      </c>
      <c r="I41" s="39"/>
      <c r="J41" s="1"/>
      <c r="K41" s="35"/>
    </row>
    <row r="42" spans="1:11" ht="23.25" customHeight="1" x14ac:dyDescent="0.25">
      <c r="A42" s="7" t="s">
        <v>64</v>
      </c>
      <c r="B42" s="8" t="s">
        <v>21</v>
      </c>
      <c r="C42" s="8" t="s">
        <v>59</v>
      </c>
      <c r="D42" s="8" t="s">
        <v>61</v>
      </c>
      <c r="E42" s="8" t="s">
        <v>63</v>
      </c>
      <c r="F42" s="9">
        <v>80000</v>
      </c>
      <c r="G42" s="9">
        <v>80000</v>
      </c>
      <c r="H42" s="9">
        <v>80000</v>
      </c>
      <c r="I42" s="39"/>
      <c r="J42" s="1"/>
      <c r="K42" s="35"/>
    </row>
    <row r="43" spans="1:11" ht="17.45" customHeight="1" x14ac:dyDescent="0.25">
      <c r="A43" s="7" t="s">
        <v>66</v>
      </c>
      <c r="B43" s="8" t="s">
        <v>21</v>
      </c>
      <c r="C43" s="8" t="s">
        <v>65</v>
      </c>
      <c r="D43" s="8"/>
      <c r="E43" s="8"/>
      <c r="F43" s="9">
        <f>F44+F48</f>
        <v>452000</v>
      </c>
      <c r="G43" s="9">
        <f t="shared" ref="G43:H43" si="10">G44+G48</f>
        <v>452000</v>
      </c>
      <c r="H43" s="9">
        <f t="shared" si="10"/>
        <v>452000</v>
      </c>
      <c r="I43" s="39"/>
      <c r="J43" s="1"/>
      <c r="K43" s="35"/>
    </row>
    <row r="44" spans="1:11" ht="110.25" x14ac:dyDescent="0.25">
      <c r="A44" s="10" t="s">
        <v>110</v>
      </c>
      <c r="B44" s="8" t="s">
        <v>21</v>
      </c>
      <c r="C44" s="8" t="s">
        <v>65</v>
      </c>
      <c r="D44" s="8" t="s">
        <v>67</v>
      </c>
      <c r="E44" s="8"/>
      <c r="F44" s="9">
        <f>F45</f>
        <v>362000</v>
      </c>
      <c r="G44" s="9">
        <f t="shared" ref="G44:H46" si="11">G45</f>
        <v>362000</v>
      </c>
      <c r="H44" s="9">
        <f t="shared" si="11"/>
        <v>362000</v>
      </c>
      <c r="I44" s="39"/>
      <c r="J44" s="1"/>
      <c r="K44" s="35"/>
    </row>
    <row r="45" spans="1:11" ht="47.25" x14ac:dyDescent="0.25">
      <c r="A45" s="7" t="s">
        <v>44</v>
      </c>
      <c r="B45" s="8" t="s">
        <v>21</v>
      </c>
      <c r="C45" s="8" t="s">
        <v>65</v>
      </c>
      <c r="D45" s="8" t="s">
        <v>67</v>
      </c>
      <c r="E45" s="8" t="s">
        <v>43</v>
      </c>
      <c r="F45" s="9">
        <f>F46</f>
        <v>362000</v>
      </c>
      <c r="G45" s="9">
        <f t="shared" si="11"/>
        <v>362000</v>
      </c>
      <c r="H45" s="9">
        <f t="shared" si="11"/>
        <v>362000</v>
      </c>
      <c r="I45" s="39"/>
      <c r="J45" s="1"/>
      <c r="K45" s="35"/>
    </row>
    <row r="46" spans="1:11" ht="47.25" x14ac:dyDescent="0.25">
      <c r="A46" s="7" t="s">
        <v>46</v>
      </c>
      <c r="B46" s="8" t="s">
        <v>21</v>
      </c>
      <c r="C46" s="8" t="s">
        <v>65</v>
      </c>
      <c r="D46" s="8" t="s">
        <v>67</v>
      </c>
      <c r="E46" s="8" t="s">
        <v>45</v>
      </c>
      <c r="F46" s="9">
        <f>F47</f>
        <v>362000</v>
      </c>
      <c r="G46" s="9">
        <f t="shared" si="11"/>
        <v>362000</v>
      </c>
      <c r="H46" s="9">
        <f t="shared" si="11"/>
        <v>362000</v>
      </c>
      <c r="I46" s="39"/>
      <c r="J46" s="1"/>
      <c r="K46" s="35"/>
    </row>
    <row r="47" spans="1:11" x14ac:dyDescent="0.25">
      <c r="A47" s="7" t="s">
        <v>50</v>
      </c>
      <c r="B47" s="8" t="s">
        <v>21</v>
      </c>
      <c r="C47" s="8" t="s">
        <v>65</v>
      </c>
      <c r="D47" s="8" t="s">
        <v>67</v>
      </c>
      <c r="E47" s="8" t="s">
        <v>49</v>
      </c>
      <c r="F47" s="9">
        <v>362000</v>
      </c>
      <c r="G47" s="9">
        <v>362000</v>
      </c>
      <c r="H47" s="9">
        <v>362000</v>
      </c>
      <c r="I47" s="39"/>
      <c r="J47" s="1"/>
      <c r="K47" s="35"/>
    </row>
    <row r="48" spans="1:11" ht="97.5" customHeight="1" x14ac:dyDescent="0.25">
      <c r="A48" s="7" t="s">
        <v>69</v>
      </c>
      <c r="B48" s="8" t="s">
        <v>21</v>
      </c>
      <c r="C48" s="8" t="s">
        <v>65</v>
      </c>
      <c r="D48" s="8" t="s">
        <v>68</v>
      </c>
      <c r="E48" s="8"/>
      <c r="F48" s="9">
        <v>90000</v>
      </c>
      <c r="G48" s="9">
        <v>90000</v>
      </c>
      <c r="H48" s="9">
        <v>90000</v>
      </c>
      <c r="I48" s="39"/>
      <c r="J48" s="1"/>
      <c r="K48" s="35"/>
    </row>
    <row r="49" spans="1:11" ht="33.6" customHeight="1" x14ac:dyDescent="0.25">
      <c r="A49" s="7" t="s">
        <v>44</v>
      </c>
      <c r="B49" s="8" t="s">
        <v>21</v>
      </c>
      <c r="C49" s="8" t="s">
        <v>65</v>
      </c>
      <c r="D49" s="8" t="s">
        <v>68</v>
      </c>
      <c r="E49" s="8" t="s">
        <v>43</v>
      </c>
      <c r="F49" s="9">
        <f>F50</f>
        <v>90000</v>
      </c>
      <c r="G49" s="9">
        <f t="shared" ref="G49:H50" si="12">G50</f>
        <v>90000</v>
      </c>
      <c r="H49" s="9">
        <f t="shared" si="12"/>
        <v>90000</v>
      </c>
      <c r="I49" s="39"/>
      <c r="J49" s="1"/>
      <c r="K49" s="35"/>
    </row>
    <row r="50" spans="1:11" ht="46.9" customHeight="1" x14ac:dyDescent="0.25">
      <c r="A50" s="7" t="s">
        <v>46</v>
      </c>
      <c r="B50" s="8" t="s">
        <v>21</v>
      </c>
      <c r="C50" s="8" t="s">
        <v>65</v>
      </c>
      <c r="D50" s="8" t="s">
        <v>68</v>
      </c>
      <c r="E50" s="8" t="s">
        <v>45</v>
      </c>
      <c r="F50" s="9">
        <f>F51</f>
        <v>90000</v>
      </c>
      <c r="G50" s="9">
        <f t="shared" si="12"/>
        <v>90000</v>
      </c>
      <c r="H50" s="9">
        <f t="shared" si="12"/>
        <v>90000</v>
      </c>
      <c r="I50" s="39"/>
      <c r="J50" s="1"/>
      <c r="K50" s="35"/>
    </row>
    <row r="51" spans="1:11" ht="17.25" customHeight="1" x14ac:dyDescent="0.25">
      <c r="A51" s="7" t="s">
        <v>50</v>
      </c>
      <c r="B51" s="8" t="s">
        <v>21</v>
      </c>
      <c r="C51" s="8" t="s">
        <v>65</v>
      </c>
      <c r="D51" s="8" t="s">
        <v>68</v>
      </c>
      <c r="E51" s="8" t="s">
        <v>49</v>
      </c>
      <c r="F51" s="9">
        <v>90000</v>
      </c>
      <c r="G51" s="9">
        <v>90000</v>
      </c>
      <c r="H51" s="9">
        <v>90000</v>
      </c>
      <c r="I51" s="39"/>
      <c r="J51" s="1"/>
      <c r="K51" s="35"/>
    </row>
    <row r="52" spans="1:11" ht="30.6" customHeight="1" x14ac:dyDescent="0.25">
      <c r="A52" s="7" t="s">
        <v>71</v>
      </c>
      <c r="B52" s="8" t="s">
        <v>21</v>
      </c>
      <c r="C52" s="8" t="s">
        <v>70</v>
      </c>
      <c r="D52" s="8"/>
      <c r="E52" s="8"/>
      <c r="F52" s="9">
        <f>F53</f>
        <v>310119</v>
      </c>
      <c r="G52" s="9">
        <f t="shared" ref="G52:H52" si="13">G53</f>
        <v>235019</v>
      </c>
      <c r="H52" s="9">
        <f t="shared" si="13"/>
        <v>236719</v>
      </c>
      <c r="I52" s="39"/>
      <c r="J52" s="1"/>
      <c r="K52" s="35"/>
    </row>
    <row r="53" spans="1:11" ht="47.45" customHeight="1" x14ac:dyDescent="0.25">
      <c r="A53" s="7" t="s">
        <v>73</v>
      </c>
      <c r="B53" s="8" t="s">
        <v>21</v>
      </c>
      <c r="C53" s="8" t="s">
        <v>72</v>
      </c>
      <c r="D53" s="8"/>
      <c r="E53" s="8"/>
      <c r="F53" s="9">
        <f>F54+F58+F62</f>
        <v>310119</v>
      </c>
      <c r="G53" s="9">
        <f t="shared" ref="G53:H53" si="14">G54+G58+G62</f>
        <v>235019</v>
      </c>
      <c r="H53" s="9">
        <f t="shared" si="14"/>
        <v>236719</v>
      </c>
      <c r="I53" s="39"/>
      <c r="J53" s="1"/>
      <c r="K53" s="35"/>
    </row>
    <row r="54" spans="1:11" ht="111.75" customHeight="1" x14ac:dyDescent="0.25">
      <c r="A54" s="10" t="s">
        <v>111</v>
      </c>
      <c r="B54" s="8" t="s">
        <v>21</v>
      </c>
      <c r="C54" s="8" t="s">
        <v>72</v>
      </c>
      <c r="D54" s="8" t="s">
        <v>74</v>
      </c>
      <c r="E54" s="8"/>
      <c r="F54" s="9">
        <f>F55</f>
        <v>283593</v>
      </c>
      <c r="G54" s="9">
        <f t="shared" ref="G54:H56" si="15">G55</f>
        <v>218593</v>
      </c>
      <c r="H54" s="9">
        <f t="shared" si="15"/>
        <v>218593</v>
      </c>
      <c r="I54" s="39"/>
      <c r="J54" s="1"/>
      <c r="K54" s="35"/>
    </row>
    <row r="55" spans="1:11" ht="31.9" customHeight="1" x14ac:dyDescent="0.25">
      <c r="A55" s="7" t="s">
        <v>44</v>
      </c>
      <c r="B55" s="8" t="s">
        <v>21</v>
      </c>
      <c r="C55" s="8" t="s">
        <v>72</v>
      </c>
      <c r="D55" s="8" t="s">
        <v>74</v>
      </c>
      <c r="E55" s="8" t="s">
        <v>43</v>
      </c>
      <c r="F55" s="9">
        <f>F56</f>
        <v>283593</v>
      </c>
      <c r="G55" s="9">
        <f t="shared" si="15"/>
        <v>218593</v>
      </c>
      <c r="H55" s="9">
        <f t="shared" si="15"/>
        <v>218593</v>
      </c>
      <c r="I55" s="39"/>
      <c r="J55" s="1"/>
      <c r="K55" s="35"/>
    </row>
    <row r="56" spans="1:11" ht="46.9" customHeight="1" x14ac:dyDescent="0.25">
      <c r="A56" s="7" t="s">
        <v>46</v>
      </c>
      <c r="B56" s="8" t="s">
        <v>21</v>
      </c>
      <c r="C56" s="8" t="s">
        <v>72</v>
      </c>
      <c r="D56" s="8" t="s">
        <v>74</v>
      </c>
      <c r="E56" s="8" t="s">
        <v>45</v>
      </c>
      <c r="F56" s="9">
        <f>F57</f>
        <v>283593</v>
      </c>
      <c r="G56" s="9">
        <f t="shared" si="15"/>
        <v>218593</v>
      </c>
      <c r="H56" s="9">
        <f t="shared" si="15"/>
        <v>218593</v>
      </c>
      <c r="I56" s="39"/>
      <c r="J56" s="1"/>
      <c r="K56" s="35"/>
    </row>
    <row r="57" spans="1:11" ht="25.9" customHeight="1" x14ac:dyDescent="0.25">
      <c r="A57" s="7" t="s">
        <v>50</v>
      </c>
      <c r="B57" s="8" t="s">
        <v>21</v>
      </c>
      <c r="C57" s="8" t="s">
        <v>72</v>
      </c>
      <c r="D57" s="8" t="s">
        <v>74</v>
      </c>
      <c r="E57" s="8" t="s">
        <v>49</v>
      </c>
      <c r="F57" s="9">
        <v>283593</v>
      </c>
      <c r="G57" s="9">
        <v>218593</v>
      </c>
      <c r="H57" s="9">
        <v>218593</v>
      </c>
      <c r="I57" s="39"/>
      <c r="J57" s="1"/>
      <c r="K57" s="35"/>
    </row>
    <row r="58" spans="1:11" ht="94.9" customHeight="1" x14ac:dyDescent="0.25">
      <c r="A58" s="7" t="s">
        <v>76</v>
      </c>
      <c r="B58" s="8" t="s">
        <v>21</v>
      </c>
      <c r="C58" s="8" t="s">
        <v>72</v>
      </c>
      <c r="D58" s="8" t="s">
        <v>75</v>
      </c>
      <c r="E58" s="8"/>
      <c r="F58" s="9">
        <f>F59</f>
        <v>25200</v>
      </c>
      <c r="G58" s="9">
        <f t="shared" ref="G58:H60" si="16">G59</f>
        <v>15100</v>
      </c>
      <c r="H58" s="9">
        <f t="shared" si="16"/>
        <v>16800</v>
      </c>
      <c r="I58" s="39"/>
      <c r="J58" s="1"/>
      <c r="K58" s="35"/>
    </row>
    <row r="59" spans="1:11" ht="30.6" customHeight="1" x14ac:dyDescent="0.25">
      <c r="A59" s="7" t="s">
        <v>44</v>
      </c>
      <c r="B59" s="8" t="s">
        <v>21</v>
      </c>
      <c r="C59" s="8" t="s">
        <v>72</v>
      </c>
      <c r="D59" s="8" t="s">
        <v>75</v>
      </c>
      <c r="E59" s="8" t="s">
        <v>43</v>
      </c>
      <c r="F59" s="9">
        <f>F60</f>
        <v>25200</v>
      </c>
      <c r="G59" s="9">
        <f t="shared" si="16"/>
        <v>15100</v>
      </c>
      <c r="H59" s="9">
        <f t="shared" si="16"/>
        <v>16800</v>
      </c>
      <c r="I59" s="39"/>
      <c r="J59" s="1"/>
      <c r="K59" s="35"/>
    </row>
    <row r="60" spans="1:11" ht="52.5" customHeight="1" x14ac:dyDescent="0.25">
      <c r="A60" s="7" t="s">
        <v>46</v>
      </c>
      <c r="B60" s="8" t="s">
        <v>21</v>
      </c>
      <c r="C60" s="8" t="s">
        <v>72</v>
      </c>
      <c r="D60" s="8" t="s">
        <v>75</v>
      </c>
      <c r="E60" s="8" t="s">
        <v>45</v>
      </c>
      <c r="F60" s="9">
        <f>F61</f>
        <v>25200</v>
      </c>
      <c r="G60" s="9">
        <f t="shared" si="16"/>
        <v>15100</v>
      </c>
      <c r="H60" s="9">
        <f t="shared" si="16"/>
        <v>16800</v>
      </c>
      <c r="I60" s="39"/>
      <c r="J60" s="1"/>
      <c r="K60" s="35"/>
    </row>
    <row r="61" spans="1:11" ht="21.75" customHeight="1" x14ac:dyDescent="0.25">
      <c r="A61" s="7" t="s">
        <v>50</v>
      </c>
      <c r="B61" s="8" t="s">
        <v>21</v>
      </c>
      <c r="C61" s="8" t="s">
        <v>72</v>
      </c>
      <c r="D61" s="8" t="s">
        <v>75</v>
      </c>
      <c r="E61" s="8" t="s">
        <v>49</v>
      </c>
      <c r="F61" s="9">
        <v>25200</v>
      </c>
      <c r="G61" s="9">
        <v>15100</v>
      </c>
      <c r="H61" s="9">
        <v>16800</v>
      </c>
      <c r="I61" s="39"/>
      <c r="J61" s="1"/>
      <c r="K61" s="35"/>
    </row>
    <row r="62" spans="1:11" ht="108" customHeight="1" x14ac:dyDescent="0.25">
      <c r="A62" s="7" t="s">
        <v>78</v>
      </c>
      <c r="B62" s="8" t="s">
        <v>21</v>
      </c>
      <c r="C62" s="8" t="s">
        <v>72</v>
      </c>
      <c r="D62" s="8" t="s">
        <v>77</v>
      </c>
      <c r="E62" s="8"/>
      <c r="F62" s="9">
        <f>F63</f>
        <v>1326</v>
      </c>
      <c r="G62" s="9">
        <f t="shared" ref="G62:H64" si="17">G63</f>
        <v>1326</v>
      </c>
      <c r="H62" s="9">
        <f t="shared" si="17"/>
        <v>1326</v>
      </c>
      <c r="I62" s="39"/>
      <c r="J62" s="1"/>
      <c r="K62" s="35"/>
    </row>
    <row r="63" spans="1:11" ht="33.6" customHeight="1" x14ac:dyDescent="0.25">
      <c r="A63" s="7" t="s">
        <v>44</v>
      </c>
      <c r="B63" s="8" t="s">
        <v>21</v>
      </c>
      <c r="C63" s="8" t="s">
        <v>72</v>
      </c>
      <c r="D63" s="8" t="s">
        <v>77</v>
      </c>
      <c r="E63" s="8" t="s">
        <v>43</v>
      </c>
      <c r="F63" s="9">
        <f>F64</f>
        <v>1326</v>
      </c>
      <c r="G63" s="9">
        <f t="shared" si="17"/>
        <v>1326</v>
      </c>
      <c r="H63" s="9">
        <f t="shared" si="17"/>
        <v>1326</v>
      </c>
      <c r="I63" s="39"/>
      <c r="J63" s="1"/>
      <c r="K63" s="35"/>
    </row>
    <row r="64" spans="1:11" ht="47.25" x14ac:dyDescent="0.25">
      <c r="A64" s="7" t="s">
        <v>46</v>
      </c>
      <c r="B64" s="8" t="s">
        <v>21</v>
      </c>
      <c r="C64" s="8" t="s">
        <v>72</v>
      </c>
      <c r="D64" s="8" t="s">
        <v>77</v>
      </c>
      <c r="E64" s="8" t="s">
        <v>45</v>
      </c>
      <c r="F64" s="9">
        <f>F65</f>
        <v>1326</v>
      </c>
      <c r="G64" s="9">
        <f t="shared" si="17"/>
        <v>1326</v>
      </c>
      <c r="H64" s="9">
        <f t="shared" si="17"/>
        <v>1326</v>
      </c>
      <c r="I64" s="39"/>
      <c r="J64" s="1"/>
      <c r="K64" s="35"/>
    </row>
    <row r="65" spans="1:11" x14ac:dyDescent="0.25">
      <c r="A65" s="7" t="s">
        <v>50</v>
      </c>
      <c r="B65" s="8" t="s">
        <v>21</v>
      </c>
      <c r="C65" s="8" t="s">
        <v>72</v>
      </c>
      <c r="D65" s="8" t="s">
        <v>77</v>
      </c>
      <c r="E65" s="8" t="s">
        <v>49</v>
      </c>
      <c r="F65" s="9">
        <v>1326</v>
      </c>
      <c r="G65" s="9">
        <v>1326</v>
      </c>
      <c r="H65" s="9">
        <v>1326</v>
      </c>
      <c r="I65" s="39"/>
      <c r="J65" s="1"/>
      <c r="K65" s="35"/>
    </row>
    <row r="66" spans="1:11" x14ac:dyDescent="0.25">
      <c r="A66" s="7" t="s">
        <v>80</v>
      </c>
      <c r="B66" s="8" t="s">
        <v>21</v>
      </c>
      <c r="C66" s="8" t="s">
        <v>79</v>
      </c>
      <c r="D66" s="8"/>
      <c r="E66" s="8"/>
      <c r="F66" s="9">
        <f>F67+F76</f>
        <v>269333.32</v>
      </c>
      <c r="G66" s="9">
        <f>G67+G76</f>
        <v>170600</v>
      </c>
      <c r="H66" s="9">
        <f>H67+H76</f>
        <v>172600</v>
      </c>
      <c r="I66" s="39"/>
      <c r="J66" s="1"/>
      <c r="K66" s="35"/>
    </row>
    <row r="67" spans="1:11" x14ac:dyDescent="0.25">
      <c r="A67" s="7" t="s">
        <v>82</v>
      </c>
      <c r="B67" s="8" t="s">
        <v>21</v>
      </c>
      <c r="C67" s="8" t="s">
        <v>81</v>
      </c>
      <c r="D67" s="8"/>
      <c r="E67" s="8"/>
      <c r="F67" s="9">
        <f>F68+F72</f>
        <v>269333.32</v>
      </c>
      <c r="G67" s="9">
        <f t="shared" ref="G67:H70" si="18">G68</f>
        <v>34600</v>
      </c>
      <c r="H67" s="9">
        <f t="shared" si="18"/>
        <v>36600</v>
      </c>
      <c r="I67" s="39"/>
      <c r="J67" s="1"/>
    </row>
    <row r="68" spans="1:11" ht="110.25" x14ac:dyDescent="0.25">
      <c r="A68" s="7" t="s">
        <v>84</v>
      </c>
      <c r="B68" s="8" t="s">
        <v>21</v>
      </c>
      <c r="C68" s="8" t="s">
        <v>81</v>
      </c>
      <c r="D68" s="8" t="s">
        <v>83</v>
      </c>
      <c r="E68" s="8"/>
      <c r="F68" s="9">
        <f>F69</f>
        <v>59333.32</v>
      </c>
      <c r="G68" s="9">
        <f t="shared" si="18"/>
        <v>34600</v>
      </c>
      <c r="H68" s="9">
        <f t="shared" si="18"/>
        <v>36600</v>
      </c>
      <c r="I68" s="39"/>
      <c r="J68" s="1"/>
    </row>
    <row r="69" spans="1:11" ht="47.25" x14ac:dyDescent="0.25">
      <c r="A69" s="7" t="s">
        <v>44</v>
      </c>
      <c r="B69" s="8" t="s">
        <v>21</v>
      </c>
      <c r="C69" s="8" t="s">
        <v>81</v>
      </c>
      <c r="D69" s="8" t="s">
        <v>83</v>
      </c>
      <c r="E69" s="8" t="s">
        <v>43</v>
      </c>
      <c r="F69" s="9">
        <f>F70</f>
        <v>59333.32</v>
      </c>
      <c r="G69" s="9">
        <f t="shared" si="18"/>
        <v>34600</v>
      </c>
      <c r="H69" s="9">
        <f t="shared" si="18"/>
        <v>36600</v>
      </c>
      <c r="I69" s="39"/>
      <c r="J69" s="1"/>
    </row>
    <row r="70" spans="1:11" ht="47.25" x14ac:dyDescent="0.25">
      <c r="A70" s="7" t="s">
        <v>46</v>
      </c>
      <c r="B70" s="8" t="s">
        <v>21</v>
      </c>
      <c r="C70" s="8" t="s">
        <v>81</v>
      </c>
      <c r="D70" s="8" t="s">
        <v>83</v>
      </c>
      <c r="E70" s="8" t="s">
        <v>45</v>
      </c>
      <c r="F70" s="9">
        <f>F71</f>
        <v>59333.32</v>
      </c>
      <c r="G70" s="9">
        <f t="shared" si="18"/>
        <v>34600</v>
      </c>
      <c r="H70" s="9">
        <f t="shared" si="18"/>
        <v>36600</v>
      </c>
      <c r="I70" s="39"/>
      <c r="J70" s="1"/>
    </row>
    <row r="71" spans="1:11" ht="32.450000000000003" customHeight="1" x14ac:dyDescent="0.25">
      <c r="A71" s="7" t="s">
        <v>50</v>
      </c>
      <c r="B71" s="8" t="s">
        <v>21</v>
      </c>
      <c r="C71" s="8" t="s">
        <v>81</v>
      </c>
      <c r="D71" s="8" t="s">
        <v>83</v>
      </c>
      <c r="E71" s="8" t="s">
        <v>49</v>
      </c>
      <c r="F71" s="9">
        <v>59333.32</v>
      </c>
      <c r="G71" s="9">
        <v>34600</v>
      </c>
      <c r="H71" s="9">
        <v>36600</v>
      </c>
      <c r="I71" s="39"/>
      <c r="J71" s="1"/>
    </row>
    <row r="72" spans="1:11" ht="157.5" customHeight="1" x14ac:dyDescent="0.25">
      <c r="A72" s="43" t="s">
        <v>145</v>
      </c>
      <c r="B72" s="46">
        <v>887</v>
      </c>
      <c r="C72" s="47" t="s">
        <v>147</v>
      </c>
      <c r="D72" s="47" t="s">
        <v>148</v>
      </c>
      <c r="E72" s="47"/>
      <c r="F72" s="48">
        <f>F73</f>
        <v>210000</v>
      </c>
      <c r="G72" s="48">
        <f t="shared" ref="G72:H74" si="19">G73</f>
        <v>0</v>
      </c>
      <c r="H72" s="48">
        <f t="shared" si="19"/>
        <v>0</v>
      </c>
      <c r="I72" s="39"/>
      <c r="J72" s="1"/>
    </row>
    <row r="73" spans="1:11" ht="32.450000000000003" customHeight="1" x14ac:dyDescent="0.25">
      <c r="A73" s="44" t="s">
        <v>146</v>
      </c>
      <c r="B73" s="46">
        <v>887</v>
      </c>
      <c r="C73" s="47" t="s">
        <v>147</v>
      </c>
      <c r="D73" s="47" t="s">
        <v>148</v>
      </c>
      <c r="E73" s="49" t="s">
        <v>43</v>
      </c>
      <c r="F73" s="48">
        <f>F74</f>
        <v>210000</v>
      </c>
      <c r="G73" s="48">
        <f t="shared" si="19"/>
        <v>0</v>
      </c>
      <c r="H73" s="48">
        <f t="shared" si="19"/>
        <v>0</v>
      </c>
      <c r="I73" s="39"/>
      <c r="J73" s="1"/>
    </row>
    <row r="74" spans="1:11" ht="32.450000000000003" customHeight="1" x14ac:dyDescent="0.25">
      <c r="A74" s="45" t="s">
        <v>46</v>
      </c>
      <c r="B74" s="46">
        <v>887</v>
      </c>
      <c r="C74" s="47" t="s">
        <v>147</v>
      </c>
      <c r="D74" s="47" t="s">
        <v>148</v>
      </c>
      <c r="E74" s="49" t="s">
        <v>45</v>
      </c>
      <c r="F74" s="48">
        <f>F75</f>
        <v>210000</v>
      </c>
      <c r="G74" s="48">
        <f t="shared" si="19"/>
        <v>0</v>
      </c>
      <c r="H74" s="48">
        <f t="shared" si="19"/>
        <v>0</v>
      </c>
      <c r="I74" s="39"/>
      <c r="J74" s="1"/>
    </row>
    <row r="75" spans="1:11" ht="24" customHeight="1" x14ac:dyDescent="0.25">
      <c r="A75" s="7" t="s">
        <v>50</v>
      </c>
      <c r="B75" s="46">
        <v>887</v>
      </c>
      <c r="C75" s="47" t="s">
        <v>147</v>
      </c>
      <c r="D75" s="47" t="s">
        <v>148</v>
      </c>
      <c r="E75" s="49" t="s">
        <v>49</v>
      </c>
      <c r="F75" s="48">
        <v>210000</v>
      </c>
      <c r="G75" s="48"/>
      <c r="H75" s="48"/>
      <c r="I75" s="39"/>
      <c r="J75" s="1"/>
    </row>
    <row r="76" spans="1:11" ht="31.9" customHeight="1" x14ac:dyDescent="0.25">
      <c r="A76" s="7" t="s">
        <v>86</v>
      </c>
      <c r="B76" s="8" t="s">
        <v>21</v>
      </c>
      <c r="C76" s="8" t="s">
        <v>85</v>
      </c>
      <c r="D76" s="8"/>
      <c r="E76" s="8"/>
      <c r="F76" s="9">
        <f>F77</f>
        <v>0</v>
      </c>
      <c r="G76" s="9">
        <f t="shared" ref="G76:H79" si="20">G77</f>
        <v>136000</v>
      </c>
      <c r="H76" s="9">
        <f t="shared" si="20"/>
        <v>136000</v>
      </c>
      <c r="I76" s="39"/>
      <c r="J76" s="1"/>
    </row>
    <row r="77" spans="1:11" ht="78.599999999999994" customHeight="1" x14ac:dyDescent="0.25">
      <c r="A77" s="7" t="s">
        <v>88</v>
      </c>
      <c r="B77" s="8" t="s">
        <v>21</v>
      </c>
      <c r="C77" s="8" t="s">
        <v>85</v>
      </c>
      <c r="D77" s="8" t="s">
        <v>87</v>
      </c>
      <c r="E77" s="8"/>
      <c r="F77" s="9">
        <f>F78</f>
        <v>0</v>
      </c>
      <c r="G77" s="9">
        <f t="shared" si="20"/>
        <v>136000</v>
      </c>
      <c r="H77" s="9">
        <f t="shared" si="20"/>
        <v>136000</v>
      </c>
      <c r="I77" s="39"/>
      <c r="J77" s="1"/>
    </row>
    <row r="78" spans="1:11" ht="30" customHeight="1" x14ac:dyDescent="0.25">
      <c r="A78" s="7" t="s">
        <v>44</v>
      </c>
      <c r="B78" s="8" t="s">
        <v>21</v>
      </c>
      <c r="C78" s="8" t="s">
        <v>85</v>
      </c>
      <c r="D78" s="8" t="s">
        <v>87</v>
      </c>
      <c r="E78" s="8" t="s">
        <v>43</v>
      </c>
      <c r="F78" s="9">
        <f>F79</f>
        <v>0</v>
      </c>
      <c r="G78" s="9">
        <f t="shared" si="20"/>
        <v>136000</v>
      </c>
      <c r="H78" s="9">
        <f t="shared" si="20"/>
        <v>136000</v>
      </c>
      <c r="I78" s="39"/>
      <c r="J78" s="1"/>
    </row>
    <row r="79" spans="1:11" ht="48" customHeight="1" x14ac:dyDescent="0.25">
      <c r="A79" s="7" t="s">
        <v>46</v>
      </c>
      <c r="B79" s="8" t="s">
        <v>21</v>
      </c>
      <c r="C79" s="8" t="s">
        <v>85</v>
      </c>
      <c r="D79" s="8" t="s">
        <v>87</v>
      </c>
      <c r="E79" s="8" t="s">
        <v>45</v>
      </c>
      <c r="F79" s="9">
        <f>F80</f>
        <v>0</v>
      </c>
      <c r="G79" s="9">
        <f t="shared" si="20"/>
        <v>136000</v>
      </c>
      <c r="H79" s="9">
        <f t="shared" si="20"/>
        <v>136000</v>
      </c>
      <c r="I79" s="39"/>
      <c r="J79" s="1"/>
    </row>
    <row r="80" spans="1:11" ht="18.600000000000001" customHeight="1" x14ac:dyDescent="0.25">
      <c r="A80" s="7" t="s">
        <v>50</v>
      </c>
      <c r="B80" s="8" t="s">
        <v>21</v>
      </c>
      <c r="C80" s="8" t="s">
        <v>85</v>
      </c>
      <c r="D80" s="8" t="s">
        <v>87</v>
      </c>
      <c r="E80" s="8" t="s">
        <v>49</v>
      </c>
      <c r="F80" s="9">
        <v>0</v>
      </c>
      <c r="G80" s="9">
        <v>136000</v>
      </c>
      <c r="H80" s="9">
        <v>136000</v>
      </c>
      <c r="I80" s="39"/>
      <c r="J80" s="1"/>
    </row>
    <row r="81" spans="1:10" ht="21" customHeight="1" x14ac:dyDescent="0.25">
      <c r="A81" s="7" t="s">
        <v>90</v>
      </c>
      <c r="B81" s="8" t="s">
        <v>21</v>
      </c>
      <c r="C81" s="8" t="s">
        <v>89</v>
      </c>
      <c r="D81" s="8"/>
      <c r="E81" s="8"/>
      <c r="F81" s="9">
        <f>F82+F87</f>
        <v>1945474.41</v>
      </c>
      <c r="G81" s="9">
        <f t="shared" ref="G81:H81" si="21">G82+G87</f>
        <v>1071400</v>
      </c>
      <c r="H81" s="9">
        <f t="shared" si="21"/>
        <v>873300</v>
      </c>
      <c r="I81" s="39"/>
      <c r="J81" s="1"/>
    </row>
    <row r="82" spans="1:10" x14ac:dyDescent="0.25">
      <c r="A82" s="7" t="s">
        <v>92</v>
      </c>
      <c r="B82" s="8" t="s">
        <v>21</v>
      </c>
      <c r="C82" s="8" t="s">
        <v>91</v>
      </c>
      <c r="D82" s="8"/>
      <c r="E82" s="8"/>
      <c r="F82" s="9">
        <f>F83</f>
        <v>600000</v>
      </c>
      <c r="G82" s="9">
        <f t="shared" ref="G82:H85" si="22">G83</f>
        <v>398200</v>
      </c>
      <c r="H82" s="9">
        <f t="shared" si="22"/>
        <v>200100</v>
      </c>
      <c r="I82" s="39"/>
      <c r="J82" s="1"/>
    </row>
    <row r="83" spans="1:10" ht="63" customHeight="1" x14ac:dyDescent="0.25">
      <c r="A83" s="7" t="s">
        <v>94</v>
      </c>
      <c r="B83" s="8" t="s">
        <v>21</v>
      </c>
      <c r="C83" s="8" t="s">
        <v>91</v>
      </c>
      <c r="D83" s="8" t="s">
        <v>93</v>
      </c>
      <c r="E83" s="8"/>
      <c r="F83" s="9">
        <f>F84</f>
        <v>600000</v>
      </c>
      <c r="G83" s="9">
        <f t="shared" si="22"/>
        <v>398200</v>
      </c>
      <c r="H83" s="9">
        <f t="shared" si="22"/>
        <v>200100</v>
      </c>
      <c r="I83" s="39"/>
      <c r="J83" s="1"/>
    </row>
    <row r="84" spans="1:10" ht="31.9" customHeight="1" x14ac:dyDescent="0.25">
      <c r="A84" s="7" t="s">
        <v>44</v>
      </c>
      <c r="B84" s="8" t="s">
        <v>21</v>
      </c>
      <c r="C84" s="8" t="s">
        <v>91</v>
      </c>
      <c r="D84" s="8" t="s">
        <v>93</v>
      </c>
      <c r="E84" s="8" t="s">
        <v>43</v>
      </c>
      <c r="F84" s="9">
        <f>F85</f>
        <v>600000</v>
      </c>
      <c r="G84" s="9">
        <f t="shared" si="22"/>
        <v>398200</v>
      </c>
      <c r="H84" s="9">
        <f t="shared" si="22"/>
        <v>200100</v>
      </c>
      <c r="I84" s="39"/>
      <c r="J84" s="1"/>
    </row>
    <row r="85" spans="1:10" ht="50.45" customHeight="1" x14ac:dyDescent="0.25">
      <c r="A85" s="7" t="s">
        <v>46</v>
      </c>
      <c r="B85" s="8" t="s">
        <v>21</v>
      </c>
      <c r="C85" s="8" t="s">
        <v>91</v>
      </c>
      <c r="D85" s="8" t="s">
        <v>93</v>
      </c>
      <c r="E85" s="8" t="s">
        <v>45</v>
      </c>
      <c r="F85" s="9">
        <f>F86</f>
        <v>600000</v>
      </c>
      <c r="G85" s="9">
        <f t="shared" si="22"/>
        <v>398200</v>
      </c>
      <c r="H85" s="9">
        <f t="shared" si="22"/>
        <v>200100</v>
      </c>
      <c r="I85" s="39"/>
      <c r="J85" s="1"/>
    </row>
    <row r="86" spans="1:10" ht="16.899999999999999" customHeight="1" x14ac:dyDescent="0.25">
      <c r="A86" s="7" t="s">
        <v>50</v>
      </c>
      <c r="B86" s="8" t="s">
        <v>21</v>
      </c>
      <c r="C86" s="8" t="s">
        <v>91</v>
      </c>
      <c r="D86" s="8" t="s">
        <v>93</v>
      </c>
      <c r="E86" s="8" t="s">
        <v>49</v>
      </c>
      <c r="F86" s="9">
        <v>600000</v>
      </c>
      <c r="G86" s="9">
        <v>398200</v>
      </c>
      <c r="H86" s="9">
        <v>200100</v>
      </c>
      <c r="I86" s="39"/>
      <c r="J86" s="1"/>
    </row>
    <row r="87" spans="1:10" x14ac:dyDescent="0.25">
      <c r="A87" s="7" t="s">
        <v>96</v>
      </c>
      <c r="B87" s="8" t="s">
        <v>21</v>
      </c>
      <c r="C87" s="8" t="s">
        <v>95</v>
      </c>
      <c r="D87" s="8"/>
      <c r="E87" s="8"/>
      <c r="F87" s="9">
        <f>F88+F92+F96</f>
        <v>1345474.41</v>
      </c>
      <c r="G87" s="9">
        <f t="shared" ref="G87:H87" si="23">G88+G92+G96</f>
        <v>673200</v>
      </c>
      <c r="H87" s="9">
        <f t="shared" si="23"/>
        <v>673200</v>
      </c>
      <c r="I87" s="39"/>
      <c r="J87" s="1"/>
    </row>
    <row r="88" spans="1:10" ht="95.45" customHeight="1" x14ac:dyDescent="0.25">
      <c r="A88" s="7" t="s">
        <v>98</v>
      </c>
      <c r="B88" s="8" t="s">
        <v>21</v>
      </c>
      <c r="C88" s="8" t="s">
        <v>95</v>
      </c>
      <c r="D88" s="8" t="s">
        <v>97</v>
      </c>
      <c r="E88" s="8"/>
      <c r="F88" s="9">
        <f>F89</f>
        <v>117998</v>
      </c>
      <c r="G88" s="9">
        <f t="shared" ref="G88:H90" si="24">G89</f>
        <v>117998</v>
      </c>
      <c r="H88" s="9">
        <f t="shared" si="24"/>
        <v>117998</v>
      </c>
      <c r="I88" s="39"/>
      <c r="J88" s="1"/>
    </row>
    <row r="89" spans="1:10" ht="47.25" customHeight="1" x14ac:dyDescent="0.25">
      <c r="A89" s="7" t="s">
        <v>44</v>
      </c>
      <c r="B89" s="8" t="s">
        <v>21</v>
      </c>
      <c r="C89" s="8" t="s">
        <v>95</v>
      </c>
      <c r="D89" s="8" t="s">
        <v>97</v>
      </c>
      <c r="E89" s="8" t="s">
        <v>43</v>
      </c>
      <c r="F89" s="9">
        <f>F90</f>
        <v>117998</v>
      </c>
      <c r="G89" s="9">
        <f t="shared" si="24"/>
        <v>117998</v>
      </c>
      <c r="H89" s="9">
        <f t="shared" si="24"/>
        <v>117998</v>
      </c>
      <c r="I89" s="39"/>
      <c r="J89" s="1"/>
    </row>
    <row r="90" spans="1:10" ht="46.15" customHeight="1" x14ac:dyDescent="0.25">
      <c r="A90" s="7" t="s">
        <v>46</v>
      </c>
      <c r="B90" s="8" t="s">
        <v>21</v>
      </c>
      <c r="C90" s="8" t="s">
        <v>95</v>
      </c>
      <c r="D90" s="8" t="s">
        <v>97</v>
      </c>
      <c r="E90" s="8" t="s">
        <v>45</v>
      </c>
      <c r="F90" s="9">
        <f>F91</f>
        <v>117998</v>
      </c>
      <c r="G90" s="9">
        <f t="shared" si="24"/>
        <v>117998</v>
      </c>
      <c r="H90" s="9">
        <f t="shared" si="24"/>
        <v>117998</v>
      </c>
      <c r="I90" s="39"/>
      <c r="J90" s="1"/>
    </row>
    <row r="91" spans="1:10" ht="18" customHeight="1" x14ac:dyDescent="0.25">
      <c r="A91" s="7" t="s">
        <v>52</v>
      </c>
      <c r="B91" s="8" t="s">
        <v>21</v>
      </c>
      <c r="C91" s="8" t="s">
        <v>95</v>
      </c>
      <c r="D91" s="8" t="s">
        <v>97</v>
      </c>
      <c r="E91" s="8" t="s">
        <v>51</v>
      </c>
      <c r="F91" s="9">
        <v>117998</v>
      </c>
      <c r="G91" s="9">
        <v>117998</v>
      </c>
      <c r="H91" s="9">
        <v>117998</v>
      </c>
      <c r="I91" s="39"/>
      <c r="J91" s="1"/>
    </row>
    <row r="92" spans="1:10" ht="94.9" customHeight="1" x14ac:dyDescent="0.25">
      <c r="A92" s="10" t="s">
        <v>112</v>
      </c>
      <c r="B92" s="8" t="s">
        <v>21</v>
      </c>
      <c r="C92" s="8" t="s">
        <v>95</v>
      </c>
      <c r="D92" s="8" t="s">
        <v>99</v>
      </c>
      <c r="E92" s="8"/>
      <c r="F92" s="9">
        <f>F93</f>
        <v>1135476.4099999999</v>
      </c>
      <c r="G92" s="9">
        <f t="shared" ref="G92:H94" si="25">G93</f>
        <v>463202</v>
      </c>
      <c r="H92" s="9">
        <f t="shared" si="25"/>
        <v>463202</v>
      </c>
      <c r="I92" s="39"/>
      <c r="J92" s="1"/>
    </row>
    <row r="93" spans="1:10" ht="31.15" customHeight="1" x14ac:dyDescent="0.25">
      <c r="A93" s="7" t="s">
        <v>44</v>
      </c>
      <c r="B93" s="8" t="s">
        <v>21</v>
      </c>
      <c r="C93" s="8" t="s">
        <v>95</v>
      </c>
      <c r="D93" s="8" t="s">
        <v>99</v>
      </c>
      <c r="E93" s="8" t="s">
        <v>43</v>
      </c>
      <c r="F93" s="9">
        <f>F94</f>
        <v>1135476.4099999999</v>
      </c>
      <c r="G93" s="9">
        <f t="shared" si="25"/>
        <v>463202</v>
      </c>
      <c r="H93" s="9">
        <f t="shared" si="25"/>
        <v>463202</v>
      </c>
      <c r="I93" s="39"/>
      <c r="J93" s="1"/>
    </row>
    <row r="94" spans="1:10" ht="47.45" customHeight="1" x14ac:dyDescent="0.25">
      <c r="A94" s="7" t="s">
        <v>46</v>
      </c>
      <c r="B94" s="8" t="s">
        <v>21</v>
      </c>
      <c r="C94" s="8" t="s">
        <v>95</v>
      </c>
      <c r="D94" s="8" t="s">
        <v>99</v>
      </c>
      <c r="E94" s="8" t="s">
        <v>45</v>
      </c>
      <c r="F94" s="9">
        <f>F95</f>
        <v>1135476.4099999999</v>
      </c>
      <c r="G94" s="9">
        <f t="shared" si="25"/>
        <v>463202</v>
      </c>
      <c r="H94" s="9">
        <f t="shared" si="25"/>
        <v>463202</v>
      </c>
      <c r="I94" s="39"/>
      <c r="J94" s="1"/>
    </row>
    <row r="95" spans="1:10" ht="18.600000000000001" customHeight="1" x14ac:dyDescent="0.25">
      <c r="A95" s="7" t="s">
        <v>50</v>
      </c>
      <c r="B95" s="8" t="s">
        <v>21</v>
      </c>
      <c r="C95" s="8" t="s">
        <v>95</v>
      </c>
      <c r="D95" s="8" t="s">
        <v>99</v>
      </c>
      <c r="E95" s="8" t="s">
        <v>49</v>
      </c>
      <c r="F95" s="9">
        <v>1135476.4099999999</v>
      </c>
      <c r="G95" s="9">
        <v>463202</v>
      </c>
      <c r="H95" s="9">
        <v>463202</v>
      </c>
      <c r="I95" s="39"/>
      <c r="J95" s="1"/>
    </row>
    <row r="96" spans="1:10" ht="110.45" customHeight="1" x14ac:dyDescent="0.25">
      <c r="A96" s="10" t="s">
        <v>113</v>
      </c>
      <c r="B96" s="8" t="s">
        <v>21</v>
      </c>
      <c r="C96" s="8" t="s">
        <v>95</v>
      </c>
      <c r="D96" s="8" t="s">
        <v>100</v>
      </c>
      <c r="E96" s="8"/>
      <c r="F96" s="9">
        <f>F97</f>
        <v>92000</v>
      </c>
      <c r="G96" s="9">
        <f t="shared" ref="G96:H98" si="26">G97</f>
        <v>92000</v>
      </c>
      <c r="H96" s="9">
        <f t="shared" si="26"/>
        <v>92000</v>
      </c>
      <c r="I96" s="39"/>
      <c r="J96" s="1"/>
    </row>
    <row r="97" spans="1:10" ht="30.6" customHeight="1" x14ac:dyDescent="0.25">
      <c r="A97" s="7" t="s">
        <v>44</v>
      </c>
      <c r="B97" s="8" t="s">
        <v>21</v>
      </c>
      <c r="C97" s="8" t="s">
        <v>95</v>
      </c>
      <c r="D97" s="8" t="s">
        <v>100</v>
      </c>
      <c r="E97" s="8" t="s">
        <v>43</v>
      </c>
      <c r="F97" s="9">
        <f>F98</f>
        <v>92000</v>
      </c>
      <c r="G97" s="9">
        <f t="shared" si="26"/>
        <v>92000</v>
      </c>
      <c r="H97" s="9">
        <f t="shared" si="26"/>
        <v>92000</v>
      </c>
      <c r="I97" s="39"/>
      <c r="J97" s="1"/>
    </row>
    <row r="98" spans="1:10" ht="47.45" customHeight="1" x14ac:dyDescent="0.25">
      <c r="A98" s="7" t="s">
        <v>46</v>
      </c>
      <c r="B98" s="8" t="s">
        <v>21</v>
      </c>
      <c r="C98" s="8" t="s">
        <v>95</v>
      </c>
      <c r="D98" s="8" t="s">
        <v>100</v>
      </c>
      <c r="E98" s="8" t="s">
        <v>45</v>
      </c>
      <c r="F98" s="9">
        <f>F99</f>
        <v>92000</v>
      </c>
      <c r="G98" s="9">
        <f t="shared" si="26"/>
        <v>92000</v>
      </c>
      <c r="H98" s="9">
        <f t="shared" si="26"/>
        <v>92000</v>
      </c>
      <c r="I98" s="39"/>
      <c r="J98" s="1"/>
    </row>
    <row r="99" spans="1:10" ht="18" customHeight="1" x14ac:dyDescent="0.25">
      <c r="A99" s="7" t="s">
        <v>50</v>
      </c>
      <c r="B99" s="8" t="s">
        <v>21</v>
      </c>
      <c r="C99" s="8" t="s">
        <v>95</v>
      </c>
      <c r="D99" s="8" t="s">
        <v>100</v>
      </c>
      <c r="E99" s="8" t="s">
        <v>49</v>
      </c>
      <c r="F99" s="9">
        <v>92000</v>
      </c>
      <c r="G99" s="9">
        <v>92000</v>
      </c>
      <c r="H99" s="9">
        <v>92000</v>
      </c>
      <c r="I99" s="39"/>
      <c r="J99" s="1"/>
    </row>
    <row r="100" spans="1:10" ht="52.5" customHeight="1" x14ac:dyDescent="0.25">
      <c r="A100" s="7" t="s">
        <v>102</v>
      </c>
      <c r="B100" s="8" t="s">
        <v>21</v>
      </c>
      <c r="C100" s="8" t="s">
        <v>101</v>
      </c>
      <c r="D100" s="8"/>
      <c r="E100" s="8"/>
      <c r="F100" s="9">
        <f>F101</f>
        <v>420600</v>
      </c>
      <c r="G100" s="9">
        <f t="shared" ref="G100:H103" si="27">G101</f>
        <v>420600</v>
      </c>
      <c r="H100" s="9">
        <f t="shared" si="27"/>
        <v>420600</v>
      </c>
      <c r="I100" s="39"/>
      <c r="J100" s="1"/>
    </row>
    <row r="101" spans="1:10" ht="34.9" customHeight="1" x14ac:dyDescent="0.25">
      <c r="A101" s="7" t="s">
        <v>104</v>
      </c>
      <c r="B101" s="8" t="s">
        <v>21</v>
      </c>
      <c r="C101" s="8" t="s">
        <v>103</v>
      </c>
      <c r="D101" s="8"/>
      <c r="E101" s="8"/>
      <c r="F101" s="9">
        <f>F102</f>
        <v>420600</v>
      </c>
      <c r="G101" s="9">
        <f t="shared" si="27"/>
        <v>420600</v>
      </c>
      <c r="H101" s="9">
        <f t="shared" si="27"/>
        <v>420600</v>
      </c>
      <c r="I101" s="39"/>
      <c r="J101" s="1"/>
    </row>
    <row r="102" spans="1:10" ht="112.5" customHeight="1" x14ac:dyDescent="0.25">
      <c r="A102" s="10" t="s">
        <v>114</v>
      </c>
      <c r="B102" s="8" t="s">
        <v>21</v>
      </c>
      <c r="C102" s="8" t="s">
        <v>103</v>
      </c>
      <c r="D102" s="8" t="s">
        <v>105</v>
      </c>
      <c r="E102" s="8"/>
      <c r="F102" s="9">
        <f>F103</f>
        <v>420600</v>
      </c>
      <c r="G102" s="9">
        <f t="shared" si="27"/>
        <v>420600</v>
      </c>
      <c r="H102" s="9">
        <f t="shared" si="27"/>
        <v>420600</v>
      </c>
      <c r="I102" s="39"/>
      <c r="J102" s="1"/>
    </row>
    <row r="103" spans="1:10" x14ac:dyDescent="0.25">
      <c r="A103" s="7" t="s">
        <v>107</v>
      </c>
      <c r="B103" s="8" t="s">
        <v>21</v>
      </c>
      <c r="C103" s="8" t="s">
        <v>103</v>
      </c>
      <c r="D103" s="8" t="s">
        <v>105</v>
      </c>
      <c r="E103" s="8" t="s">
        <v>106</v>
      </c>
      <c r="F103" s="9">
        <f>F104</f>
        <v>420600</v>
      </c>
      <c r="G103" s="9">
        <f t="shared" si="27"/>
        <v>420600</v>
      </c>
      <c r="H103" s="9">
        <f t="shared" si="27"/>
        <v>420600</v>
      </c>
      <c r="I103" s="39"/>
      <c r="J103" s="1"/>
    </row>
    <row r="104" spans="1:10" x14ac:dyDescent="0.25">
      <c r="A104" s="7" t="s">
        <v>109</v>
      </c>
      <c r="B104" s="8" t="s">
        <v>21</v>
      </c>
      <c r="C104" s="8" t="s">
        <v>103</v>
      </c>
      <c r="D104" s="8" t="s">
        <v>105</v>
      </c>
      <c r="E104" s="8" t="s">
        <v>108</v>
      </c>
      <c r="F104" s="9">
        <v>420600</v>
      </c>
      <c r="G104" s="9">
        <v>420600</v>
      </c>
      <c r="H104" s="9">
        <v>420600</v>
      </c>
      <c r="I104" s="39"/>
      <c r="J104" s="1"/>
    </row>
    <row r="105" spans="1:10" x14ac:dyDescent="0.25">
      <c r="A105" s="12" t="s">
        <v>116</v>
      </c>
      <c r="B105" s="12"/>
      <c r="C105" s="12"/>
      <c r="D105" s="12"/>
      <c r="E105" s="12"/>
      <c r="F105" s="12"/>
      <c r="G105" s="13">
        <v>200000</v>
      </c>
      <c r="H105" s="13">
        <v>400000</v>
      </c>
      <c r="I105" s="40"/>
    </row>
  </sheetData>
  <mergeCells count="12">
    <mergeCell ref="E2:H2"/>
    <mergeCell ref="G1:H1"/>
    <mergeCell ref="C3:H3"/>
    <mergeCell ref="H10:H11"/>
    <mergeCell ref="G4:H4"/>
    <mergeCell ref="A6:H6"/>
    <mergeCell ref="A7:H7"/>
    <mergeCell ref="A9:B9"/>
    <mergeCell ref="A10:A11"/>
    <mergeCell ref="B10:E10"/>
    <mergeCell ref="F10:F11"/>
    <mergeCell ref="G10:G11"/>
  </mergeCells>
  <pageMargins left="0.31496062992125984" right="0.31496062992125984" top="0.15748031496062992" bottom="0.15748031496062992" header="0.31496062992125984" footer="0.31496062992125984"/>
  <pageSetup paperSize="9" scale="79" orientation="portrait" r:id="rId1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zoomScale="80" zoomScaleNormal="80" workbookViewId="0">
      <selection activeCell="I8" sqref="I8"/>
    </sheetView>
  </sheetViews>
  <sheetFormatPr defaultColWidth="8.85546875" defaultRowHeight="15.75" x14ac:dyDescent="0.25"/>
  <cols>
    <col min="1" max="1" width="3.7109375" style="2" customWidth="1"/>
    <col min="2" max="2" width="28.42578125" style="2" customWidth="1"/>
    <col min="3" max="3" width="32.5703125" style="2" customWidth="1"/>
    <col min="4" max="6" width="18.42578125" style="2" customWidth="1"/>
    <col min="7" max="16384" width="8.85546875" style="2"/>
  </cols>
  <sheetData>
    <row r="1" spans="1:6" x14ac:dyDescent="0.25">
      <c r="B1" s="14"/>
      <c r="C1" s="14"/>
      <c r="D1" s="15"/>
      <c r="E1" s="15"/>
      <c r="F1" s="15" t="s">
        <v>115</v>
      </c>
    </row>
    <row r="2" spans="1:6" x14ac:dyDescent="0.25">
      <c r="B2" s="15"/>
      <c r="C2" s="15"/>
      <c r="D2" s="56" t="s">
        <v>152</v>
      </c>
      <c r="E2" s="56"/>
      <c r="F2" s="56"/>
    </row>
    <row r="3" spans="1:6" x14ac:dyDescent="0.25">
      <c r="B3" s="57" t="s">
        <v>153</v>
      </c>
      <c r="C3" s="57"/>
      <c r="D3" s="57"/>
      <c r="E3" s="57"/>
      <c r="F3" s="57"/>
    </row>
    <row r="4" spans="1:6" x14ac:dyDescent="0.25">
      <c r="B4" s="16"/>
      <c r="C4" s="16"/>
      <c r="D4" s="16"/>
      <c r="E4" s="16"/>
      <c r="F4" s="16" t="s">
        <v>155</v>
      </c>
    </row>
    <row r="5" spans="1:6" ht="15.6" x14ac:dyDescent="0.3">
      <c r="B5" s="16"/>
      <c r="C5" s="16"/>
      <c r="D5" s="16"/>
      <c r="E5" s="16"/>
      <c r="F5" s="16"/>
    </row>
    <row r="6" spans="1:6" x14ac:dyDescent="0.25">
      <c r="C6" s="17"/>
      <c r="D6" s="17"/>
    </row>
    <row r="7" spans="1:6" ht="15.6" x14ac:dyDescent="0.3">
      <c r="C7" s="18"/>
      <c r="D7" s="18"/>
    </row>
    <row r="8" spans="1:6" ht="29.45" customHeight="1" x14ac:dyDescent="0.25">
      <c r="A8" s="58" t="s">
        <v>144</v>
      </c>
      <c r="B8" s="58"/>
      <c r="C8" s="58"/>
      <c r="D8" s="58"/>
      <c r="E8" s="58"/>
      <c r="F8" s="58"/>
    </row>
    <row r="9" spans="1:6" ht="15.6" x14ac:dyDescent="0.3">
      <c r="B9" s="19"/>
      <c r="C9" s="17"/>
      <c r="D9" s="17"/>
    </row>
    <row r="10" spans="1:6" x14ac:dyDescent="0.25">
      <c r="A10" s="55" t="s">
        <v>117</v>
      </c>
      <c r="B10" s="55"/>
      <c r="C10" s="19"/>
      <c r="D10" s="17"/>
      <c r="F10" s="17"/>
    </row>
    <row r="11" spans="1:6" ht="47.25" x14ac:dyDescent="0.25">
      <c r="A11" s="20" t="s">
        <v>118</v>
      </c>
      <c r="B11" s="21" t="s">
        <v>119</v>
      </c>
      <c r="C11" s="22" t="s">
        <v>120</v>
      </c>
      <c r="D11" s="21" t="s">
        <v>121</v>
      </c>
      <c r="E11" s="21" t="s">
        <v>122</v>
      </c>
      <c r="F11" s="21" t="s">
        <v>142</v>
      </c>
    </row>
    <row r="12" spans="1:6" ht="15.6" x14ac:dyDescent="0.3">
      <c r="A12" s="23">
        <v>1</v>
      </c>
      <c r="B12" s="23">
        <v>2</v>
      </c>
      <c r="C12" s="23">
        <v>3</v>
      </c>
      <c r="D12" s="23">
        <v>4</v>
      </c>
      <c r="E12" s="23">
        <v>5</v>
      </c>
      <c r="F12" s="23">
        <v>6</v>
      </c>
    </row>
    <row r="13" spans="1:6" ht="47.25" x14ac:dyDescent="0.25">
      <c r="A13" s="21">
        <v>1</v>
      </c>
      <c r="B13" s="24" t="s">
        <v>123</v>
      </c>
      <c r="C13" s="25" t="s">
        <v>124</v>
      </c>
      <c r="D13" s="26">
        <f>D14+D18</f>
        <v>460906.73000000045</v>
      </c>
      <c r="E13" s="26">
        <f>E14+E18</f>
        <v>0</v>
      </c>
      <c r="F13" s="26">
        <f>F14+F18</f>
        <v>0</v>
      </c>
    </row>
    <row r="14" spans="1:6" ht="31.5" x14ac:dyDescent="0.25">
      <c r="A14" s="21">
        <v>2</v>
      </c>
      <c r="B14" s="20" t="s">
        <v>125</v>
      </c>
      <c r="C14" s="27" t="s">
        <v>126</v>
      </c>
      <c r="D14" s="26">
        <f>D15</f>
        <v>-8144889.3200000003</v>
      </c>
      <c r="E14" s="26">
        <f t="shared" ref="E14:F16" si="0">E15</f>
        <v>-7572700</v>
      </c>
      <c r="F14" s="26">
        <f t="shared" si="0"/>
        <v>-7578300</v>
      </c>
    </row>
    <row r="15" spans="1:6" ht="31.5" x14ac:dyDescent="0.25">
      <c r="A15" s="21">
        <v>3</v>
      </c>
      <c r="B15" s="12" t="s">
        <v>127</v>
      </c>
      <c r="C15" s="28" t="s">
        <v>128</v>
      </c>
      <c r="D15" s="29">
        <f>D16</f>
        <v>-8144889.3200000003</v>
      </c>
      <c r="E15" s="29">
        <f t="shared" si="0"/>
        <v>-7572700</v>
      </c>
      <c r="F15" s="29">
        <f t="shared" si="0"/>
        <v>-7578300</v>
      </c>
    </row>
    <row r="16" spans="1:6" ht="31.5" x14ac:dyDescent="0.25">
      <c r="A16" s="21">
        <v>4</v>
      </c>
      <c r="B16" s="12" t="s">
        <v>129</v>
      </c>
      <c r="C16" s="28" t="s">
        <v>130</v>
      </c>
      <c r="D16" s="29">
        <f>D17</f>
        <v>-8144889.3200000003</v>
      </c>
      <c r="E16" s="29">
        <f t="shared" si="0"/>
        <v>-7572700</v>
      </c>
      <c r="F16" s="29">
        <f t="shared" si="0"/>
        <v>-7578300</v>
      </c>
    </row>
    <row r="17" spans="1:6" ht="47.25" x14ac:dyDescent="0.25">
      <c r="A17" s="21">
        <v>5</v>
      </c>
      <c r="B17" s="12" t="s">
        <v>131</v>
      </c>
      <c r="C17" s="28" t="s">
        <v>132</v>
      </c>
      <c r="D17" s="29">
        <v>-8144889.3200000003</v>
      </c>
      <c r="E17" s="29">
        <v>-7572700</v>
      </c>
      <c r="F17" s="29">
        <v>-7578300</v>
      </c>
    </row>
    <row r="18" spans="1:6" ht="31.5" x14ac:dyDescent="0.25">
      <c r="A18" s="21">
        <v>6</v>
      </c>
      <c r="B18" s="20" t="s">
        <v>133</v>
      </c>
      <c r="C18" s="27" t="s">
        <v>134</v>
      </c>
      <c r="D18" s="26">
        <f>D19</f>
        <v>8605796.0500000007</v>
      </c>
      <c r="E18" s="26">
        <f t="shared" ref="E18:F20" si="1">E19</f>
        <v>7572700</v>
      </c>
      <c r="F18" s="26">
        <f t="shared" si="1"/>
        <v>7578300</v>
      </c>
    </row>
    <row r="19" spans="1:6" ht="31.5" x14ac:dyDescent="0.25">
      <c r="A19" s="21">
        <v>7</v>
      </c>
      <c r="B19" s="12" t="s">
        <v>135</v>
      </c>
      <c r="C19" s="28" t="s">
        <v>136</v>
      </c>
      <c r="D19" s="29">
        <f>D20</f>
        <v>8605796.0500000007</v>
      </c>
      <c r="E19" s="29">
        <f t="shared" si="1"/>
        <v>7572700</v>
      </c>
      <c r="F19" s="29">
        <f t="shared" si="1"/>
        <v>7578300</v>
      </c>
    </row>
    <row r="20" spans="1:6" ht="31.5" x14ac:dyDescent="0.25">
      <c r="A20" s="21">
        <v>8</v>
      </c>
      <c r="B20" s="12" t="s">
        <v>137</v>
      </c>
      <c r="C20" s="28" t="s">
        <v>138</v>
      </c>
      <c r="D20" s="29">
        <f>D21</f>
        <v>8605796.0500000007</v>
      </c>
      <c r="E20" s="29">
        <f t="shared" si="1"/>
        <v>7572700</v>
      </c>
      <c r="F20" s="29">
        <f t="shared" si="1"/>
        <v>7578300</v>
      </c>
    </row>
    <row r="21" spans="1:6" ht="47.25" x14ac:dyDescent="0.25">
      <c r="A21" s="21">
        <v>9</v>
      </c>
      <c r="B21" s="12" t="s">
        <v>139</v>
      </c>
      <c r="C21" s="28" t="s">
        <v>140</v>
      </c>
      <c r="D21" s="29">
        <f>расходы!F13</f>
        <v>8605796.0500000007</v>
      </c>
      <c r="E21" s="29">
        <f>расходы!G13</f>
        <v>7572700</v>
      </c>
      <c r="F21" s="29">
        <f>расходы!H13</f>
        <v>7578300</v>
      </c>
    </row>
    <row r="22" spans="1:6" x14ac:dyDescent="0.25">
      <c r="A22" s="21"/>
      <c r="B22" s="12"/>
      <c r="C22" s="22" t="s">
        <v>141</v>
      </c>
      <c r="D22" s="26">
        <f>D13</f>
        <v>460906.73000000045</v>
      </c>
      <c r="E22" s="26">
        <f>E13</f>
        <v>0</v>
      </c>
      <c r="F22" s="26">
        <f>F13</f>
        <v>0</v>
      </c>
    </row>
    <row r="23" spans="1:6" x14ac:dyDescent="0.25">
      <c r="C23" s="30"/>
    </row>
    <row r="24" spans="1:6" x14ac:dyDescent="0.25">
      <c r="C24" s="30"/>
    </row>
    <row r="25" spans="1:6" x14ac:dyDescent="0.25">
      <c r="C25" s="30"/>
    </row>
  </sheetData>
  <mergeCells count="4">
    <mergeCell ref="A10:B10"/>
    <mergeCell ref="D2:F2"/>
    <mergeCell ref="B3:F3"/>
    <mergeCell ref="A8:F8"/>
  </mergeCells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расходы</vt:lpstr>
      <vt:lpstr>источники</vt:lpstr>
      <vt:lpstr>расходы!Область_печати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Баркова О.Н.</dc:creator>
  <cp:lastModifiedBy>Баснин</cp:lastModifiedBy>
  <cp:lastPrinted>2023-04-07T03:44:26Z</cp:lastPrinted>
  <dcterms:created xsi:type="dcterms:W3CDTF">2023-04-04T04:12:44Z</dcterms:created>
  <dcterms:modified xsi:type="dcterms:W3CDTF">2023-12-13T04:34:45Z</dcterms:modified>
</cp:coreProperties>
</file>